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<sst xmlns="http://schemas.openxmlformats.org/spreadsheetml/2006/main" count="43" uniqueCount="40">
  <si>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</si>
  <si>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</si>
  <si>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</si>
  <si>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</si>
  <si>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</si>
  <si>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</si>
  <si>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</si>
  <si>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</si>
  <si>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</si>
  <si>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</si>
  <si>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</si>
  <si>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</si>
  <si>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</si>
  <si>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</si>
  <si>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</si>
  <si>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</si>
  <si>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</si>
  <si>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</si>
  <si>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</si>
  <si>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</si>
  <si>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</si>
  <si>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</si>
  <si>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</si>
  <si>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</si>
  <si>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</si>
  <si>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</si>
  <si>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</si>
  <si>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</si>
  <si>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</si>
  <si>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</si>
  <si>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</si>
  <si>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</si>
  <si>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</si>
  <si>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</si>
  <si>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</si>
  <si>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</si>
  <si>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годовые
назначения
собственных
доходов
на 2016 год</t>
  </si>
  <si>
    <t>по исполнению консолидированного бюджета района на 01 января 2017 года</t>
  </si>
  <si>
    <t>на 01 января 2016 года</t>
  </si>
  <si>
    <t>на 01 января  2017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</si>
</sst>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6" width="13.421875" style="0" customWidth="1"/>
    <col min="7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5" t="s">
        <v>0</v>
      </c>
      <c r="E1" s="15"/>
      <c r="F1" s="15"/>
      <c r="G1" s="15"/>
    </row>
    <row r="2" spans="1:10" ht="12.7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.75">
      <c r="A4" s="14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38</v>
      </c>
      <c r="C5" s="13"/>
      <c r="D5" s="13"/>
      <c r="E5" s="14" t="s">
        <v>36</v>
      </c>
      <c r="F5" s="13" t="s">
        <v>39</v>
      </c>
      <c r="G5" s="13"/>
      <c r="H5" s="13"/>
      <c r="I5" s="13"/>
      <c r="J5" s="13"/>
    </row>
    <row r="6" spans="1:10" ht="28.5" customHeight="1">
      <c r="A6" s="13"/>
      <c r="B6" s="14" t="s">
        <v>3</v>
      </c>
      <c r="C6" s="13" t="s">
        <v>4</v>
      </c>
      <c r="D6" s="13"/>
      <c r="E6" s="13"/>
      <c r="F6" s="14" t="s">
        <v>5</v>
      </c>
      <c r="G6" s="13" t="s">
        <v>4</v>
      </c>
      <c r="H6" s="13"/>
      <c r="I6" s="14" t="s">
        <v>6</v>
      </c>
      <c r="J6" s="14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456989.71</v>
      </c>
      <c r="C8" s="2">
        <f aca="true" t="shared" si="0" ref="C8:C27">SUM(B8-D8)</f>
        <v>361330.71</v>
      </c>
      <c r="D8" s="2">
        <v>95659</v>
      </c>
      <c r="E8" s="2">
        <v>432000</v>
      </c>
      <c r="F8" s="2">
        <v>513157.9</v>
      </c>
      <c r="G8" s="2">
        <f aca="true" t="shared" si="1" ref="G8:G27">SUM(F8-H8)</f>
        <v>436750.10000000003</v>
      </c>
      <c r="H8" s="2">
        <v>76407.8</v>
      </c>
      <c r="I8" s="3">
        <f aca="true" t="shared" si="2" ref="I8:I32">F8/E8*100</f>
        <v>118.78655092592594</v>
      </c>
      <c r="J8" s="3">
        <f aca="true" t="shared" si="3" ref="J8:J27">F8/B8*100</f>
        <v>112.29090913228659</v>
      </c>
    </row>
    <row r="9" spans="1:10" ht="12.75">
      <c r="A9" s="2" t="s">
        <v>12</v>
      </c>
      <c r="B9" s="2">
        <v>457911.87</v>
      </c>
      <c r="C9" s="2">
        <f t="shared" si="0"/>
        <v>398928.78</v>
      </c>
      <c r="D9" s="2">
        <v>58983.09</v>
      </c>
      <c r="E9" s="2">
        <v>480000</v>
      </c>
      <c r="F9" s="2">
        <v>466306.55</v>
      </c>
      <c r="G9" s="2">
        <f t="shared" si="1"/>
        <v>424806.55</v>
      </c>
      <c r="H9" s="2">
        <v>41500</v>
      </c>
      <c r="I9" s="3">
        <f t="shared" si="2"/>
        <v>97.14719791666666</v>
      </c>
      <c r="J9" s="3">
        <f t="shared" si="3"/>
        <v>101.8332523242955</v>
      </c>
    </row>
    <row r="10" spans="1:10" ht="12.75">
      <c r="A10" s="2" t="s">
        <v>13</v>
      </c>
      <c r="B10" s="2">
        <v>1012591.08</v>
      </c>
      <c r="C10" s="2">
        <f t="shared" si="0"/>
        <v>1009591.08</v>
      </c>
      <c r="D10" s="2">
        <v>3000</v>
      </c>
      <c r="E10" s="2">
        <v>1801000</v>
      </c>
      <c r="F10" s="2">
        <v>1925517.12</v>
      </c>
      <c r="G10" s="2">
        <f t="shared" si="1"/>
        <v>1861617.12</v>
      </c>
      <c r="H10" s="2">
        <v>63900</v>
      </c>
      <c r="I10" s="3">
        <f t="shared" si="2"/>
        <v>106.91377679067186</v>
      </c>
      <c r="J10" s="3">
        <f t="shared" si="3"/>
        <v>190.15742465359267</v>
      </c>
    </row>
    <row r="11" spans="1:10" ht="12.75">
      <c r="A11" s="2" t="s">
        <v>14</v>
      </c>
      <c r="B11" s="2">
        <v>738246.62</v>
      </c>
      <c r="C11" s="2">
        <f t="shared" si="0"/>
        <v>685246.62</v>
      </c>
      <c r="D11" s="2">
        <v>53000</v>
      </c>
      <c r="E11" s="2">
        <v>836500</v>
      </c>
      <c r="F11" s="2">
        <v>885806.98</v>
      </c>
      <c r="G11" s="2">
        <f t="shared" si="1"/>
        <v>840300.34</v>
      </c>
      <c r="H11" s="2">
        <v>45506.64</v>
      </c>
      <c r="I11" s="3">
        <f t="shared" si="2"/>
        <v>105.8944387328153</v>
      </c>
      <c r="J11" s="3">
        <f t="shared" si="3"/>
        <v>119.98794928448164</v>
      </c>
    </row>
    <row r="12" spans="1:10" ht="12.75">
      <c r="A12" s="2" t="s">
        <v>15</v>
      </c>
      <c r="B12" s="2">
        <v>374061.03</v>
      </c>
      <c r="C12" s="2">
        <f t="shared" si="0"/>
        <v>331759.22000000003</v>
      </c>
      <c r="D12" s="2">
        <v>42301.81</v>
      </c>
      <c r="E12" s="2">
        <v>403000</v>
      </c>
      <c r="F12" s="2">
        <v>400388.17</v>
      </c>
      <c r="G12" s="2">
        <f t="shared" si="1"/>
        <v>395238.17</v>
      </c>
      <c r="H12" s="2">
        <v>5150</v>
      </c>
      <c r="I12" s="3">
        <f t="shared" si="2"/>
        <v>99.35190322580645</v>
      </c>
      <c r="J12" s="3">
        <f t="shared" si="3"/>
        <v>107.03819374073795</v>
      </c>
    </row>
    <row r="13" spans="1:10" ht="12.75">
      <c r="A13" s="2" t="s">
        <v>16</v>
      </c>
      <c r="B13" s="2">
        <v>505294.61</v>
      </c>
      <c r="C13" s="2">
        <f t="shared" si="0"/>
        <v>483204.79</v>
      </c>
      <c r="D13" s="2">
        <v>22089.82</v>
      </c>
      <c r="E13" s="2">
        <v>569000</v>
      </c>
      <c r="F13" s="2">
        <v>646434</v>
      </c>
      <c r="G13" s="2">
        <f t="shared" si="1"/>
        <v>624241.41</v>
      </c>
      <c r="H13" s="2">
        <v>22192.59</v>
      </c>
      <c r="I13" s="3">
        <f t="shared" si="2"/>
        <v>113.60878734622145</v>
      </c>
      <c r="J13" s="3">
        <f t="shared" si="3"/>
        <v>127.93209886010857</v>
      </c>
    </row>
    <row r="14" spans="1:10" ht="12.75">
      <c r="A14" s="2" t="s">
        <v>17</v>
      </c>
      <c r="B14" s="2">
        <v>829645.97</v>
      </c>
      <c r="C14" s="2">
        <f t="shared" si="0"/>
        <v>713894.1799999999</v>
      </c>
      <c r="D14" s="2">
        <v>115751.79</v>
      </c>
      <c r="E14" s="2">
        <v>986587</v>
      </c>
      <c r="F14" s="2">
        <v>1012660.9</v>
      </c>
      <c r="G14" s="2">
        <f t="shared" si="1"/>
        <v>823693.43</v>
      </c>
      <c r="H14" s="2">
        <v>188967.47</v>
      </c>
      <c r="I14" s="3">
        <f t="shared" si="2"/>
        <v>102.64283839134309</v>
      </c>
      <c r="J14" s="3">
        <f t="shared" si="3"/>
        <v>122.05940083093516</v>
      </c>
    </row>
    <row r="15" spans="1:10" ht="12.75">
      <c r="A15" s="2" t="s">
        <v>18</v>
      </c>
      <c r="B15" s="2">
        <v>809184.83</v>
      </c>
      <c r="C15" s="2">
        <f t="shared" si="0"/>
        <v>759184.83</v>
      </c>
      <c r="D15" s="2">
        <v>50000</v>
      </c>
      <c r="E15" s="2">
        <v>821000</v>
      </c>
      <c r="F15" s="2">
        <v>919928.48</v>
      </c>
      <c r="G15" s="2">
        <f t="shared" si="1"/>
        <v>899884.34</v>
      </c>
      <c r="H15" s="2">
        <v>20044.14</v>
      </c>
      <c r="I15" s="3">
        <f t="shared" si="2"/>
        <v>112.04975395858709</v>
      </c>
      <c r="J15" s="3">
        <f t="shared" si="3"/>
        <v>113.68582873705134</v>
      </c>
    </row>
    <row r="16" spans="1:10" ht="12.75">
      <c r="A16" s="2" t="s">
        <v>19</v>
      </c>
      <c r="B16" s="2">
        <v>532738.4</v>
      </c>
      <c r="C16" s="2">
        <f t="shared" si="0"/>
        <v>507508.4</v>
      </c>
      <c r="D16" s="2">
        <v>25230</v>
      </c>
      <c r="E16" s="2">
        <v>891999</v>
      </c>
      <c r="F16" s="2">
        <v>982971.34</v>
      </c>
      <c r="G16" s="2">
        <f t="shared" si="1"/>
        <v>944221.34</v>
      </c>
      <c r="H16" s="2">
        <v>38750</v>
      </c>
      <c r="I16" s="3">
        <f t="shared" si="2"/>
        <v>110.19870425863705</v>
      </c>
      <c r="J16" s="3">
        <f t="shared" si="3"/>
        <v>184.51295044622276</v>
      </c>
    </row>
    <row r="17" spans="1:10" ht="12.75">
      <c r="A17" s="2" t="s">
        <v>20</v>
      </c>
      <c r="B17" s="2">
        <v>464495.79</v>
      </c>
      <c r="C17" s="2">
        <f t="shared" si="0"/>
        <v>368543.93999999994</v>
      </c>
      <c r="D17" s="2">
        <v>95951.85</v>
      </c>
      <c r="E17" s="2">
        <v>515000</v>
      </c>
      <c r="F17" s="2">
        <v>525150.84</v>
      </c>
      <c r="G17" s="2">
        <f t="shared" si="1"/>
        <v>451839.07999999996</v>
      </c>
      <c r="H17" s="2">
        <v>73311.76</v>
      </c>
      <c r="I17" s="3">
        <f t="shared" si="2"/>
        <v>101.97103689320389</v>
      </c>
      <c r="J17" s="3">
        <f t="shared" si="3"/>
        <v>113.05825613618585</v>
      </c>
    </row>
    <row r="18" spans="1:10" ht="12.75">
      <c r="A18" s="2" t="s">
        <v>21</v>
      </c>
      <c r="B18" s="2">
        <v>890790.77</v>
      </c>
      <c r="C18" s="2">
        <f t="shared" si="0"/>
        <v>847136.77</v>
      </c>
      <c r="D18" s="2">
        <v>43654</v>
      </c>
      <c r="E18" s="2">
        <v>983000</v>
      </c>
      <c r="F18" s="2">
        <v>1016173.97</v>
      </c>
      <c r="G18" s="2">
        <f t="shared" si="1"/>
        <v>982167.99</v>
      </c>
      <c r="H18" s="2">
        <v>34005.98</v>
      </c>
      <c r="I18" s="3">
        <f t="shared" si="2"/>
        <v>103.37476805696846</v>
      </c>
      <c r="J18" s="3">
        <f t="shared" si="3"/>
        <v>114.07549384464322</v>
      </c>
    </row>
    <row r="19" spans="1:10" ht="12.75">
      <c r="A19" s="2" t="s">
        <v>22</v>
      </c>
      <c r="B19" s="2">
        <v>611813.99</v>
      </c>
      <c r="C19" s="2">
        <f t="shared" si="0"/>
        <v>593333.59</v>
      </c>
      <c r="D19" s="2">
        <v>18480.4</v>
      </c>
      <c r="E19" s="2">
        <v>654000</v>
      </c>
      <c r="F19" s="2">
        <v>709793.62</v>
      </c>
      <c r="G19" s="2">
        <f t="shared" si="1"/>
        <v>660163.21</v>
      </c>
      <c r="H19" s="2">
        <v>49630.41</v>
      </c>
      <c r="I19" s="3">
        <f t="shared" si="2"/>
        <v>108.53113455657493</v>
      </c>
      <c r="J19" s="3">
        <f t="shared" si="3"/>
        <v>116.01461091139808</v>
      </c>
    </row>
    <row r="20" spans="1:10" ht="12.75">
      <c r="A20" s="2" t="s">
        <v>23</v>
      </c>
      <c r="B20" s="2">
        <v>311535.62</v>
      </c>
      <c r="C20" s="2">
        <f t="shared" si="0"/>
        <v>303331.91</v>
      </c>
      <c r="D20" s="2">
        <v>8203.71</v>
      </c>
      <c r="E20" s="2">
        <v>379860</v>
      </c>
      <c r="F20" s="2">
        <v>389749.91</v>
      </c>
      <c r="G20" s="2">
        <f t="shared" si="1"/>
        <v>349389.91</v>
      </c>
      <c r="H20" s="2">
        <v>40360</v>
      </c>
      <c r="I20" s="3">
        <f t="shared" si="2"/>
        <v>102.60356710366976</v>
      </c>
      <c r="J20" s="3">
        <f t="shared" si="3"/>
        <v>125.10605047345788</v>
      </c>
    </row>
    <row r="21" spans="1:10" ht="12.75">
      <c r="A21" s="2" t="s">
        <v>24</v>
      </c>
      <c r="B21" s="2">
        <v>1970926.62</v>
      </c>
      <c r="C21" s="2">
        <f t="shared" si="0"/>
        <v>1847674.7400000002</v>
      </c>
      <c r="D21" s="2">
        <v>123251.88</v>
      </c>
      <c r="E21" s="2">
        <v>2190213.64</v>
      </c>
      <c r="F21" s="2">
        <v>2355384.61</v>
      </c>
      <c r="G21" s="2">
        <f t="shared" si="1"/>
        <v>2099327.05</v>
      </c>
      <c r="H21" s="2">
        <v>256057.56</v>
      </c>
      <c r="I21" s="3">
        <f t="shared" si="2"/>
        <v>107.54131775017161</v>
      </c>
      <c r="J21" s="3">
        <f t="shared" si="3"/>
        <v>119.50645884523085</v>
      </c>
    </row>
    <row r="22" spans="1:10" ht="12.75">
      <c r="A22" s="2" t="s">
        <v>25</v>
      </c>
      <c r="B22" s="2">
        <v>646235.69</v>
      </c>
      <c r="C22" s="2">
        <f t="shared" si="0"/>
        <v>575567.1399999999</v>
      </c>
      <c r="D22" s="2">
        <v>70668.55</v>
      </c>
      <c r="E22" s="2">
        <v>765100</v>
      </c>
      <c r="F22" s="2">
        <v>843558.76</v>
      </c>
      <c r="G22" s="2">
        <f t="shared" si="1"/>
        <v>759168.86</v>
      </c>
      <c r="H22" s="2">
        <v>84389.9</v>
      </c>
      <c r="I22" s="3">
        <f t="shared" si="2"/>
        <v>110.25470657430401</v>
      </c>
      <c r="J22" s="3">
        <f t="shared" si="3"/>
        <v>130.53422660701392</v>
      </c>
    </row>
    <row r="23" spans="1:10" ht="12.75">
      <c r="A23" s="2" t="s">
        <v>26</v>
      </c>
      <c r="B23" s="2">
        <v>520173.85</v>
      </c>
      <c r="C23" s="2">
        <f t="shared" si="0"/>
        <v>462163.52999999997</v>
      </c>
      <c r="D23" s="2">
        <v>58010.32</v>
      </c>
      <c r="E23" s="2">
        <v>624260</v>
      </c>
      <c r="F23" s="2">
        <v>638336.39</v>
      </c>
      <c r="G23" s="2">
        <f t="shared" si="1"/>
        <v>527794.39</v>
      </c>
      <c r="H23" s="2">
        <v>110542</v>
      </c>
      <c r="I23" s="3">
        <f t="shared" si="2"/>
        <v>102.25489219235575</v>
      </c>
      <c r="J23" s="3">
        <f t="shared" si="3"/>
        <v>122.71597082398512</v>
      </c>
    </row>
    <row r="24" spans="1:10" ht="12.75">
      <c r="A24" s="2" t="s">
        <v>27</v>
      </c>
      <c r="B24" s="2">
        <v>1018665.85</v>
      </c>
      <c r="C24" s="2">
        <f t="shared" si="0"/>
        <v>884583.09</v>
      </c>
      <c r="D24" s="2">
        <v>134082.76</v>
      </c>
      <c r="E24" s="2">
        <v>1220900</v>
      </c>
      <c r="F24" s="2">
        <v>1384860</v>
      </c>
      <c r="G24" s="2">
        <f t="shared" si="1"/>
        <v>1299142.69</v>
      </c>
      <c r="H24" s="2">
        <v>85717.31</v>
      </c>
      <c r="I24" s="3">
        <f t="shared" si="2"/>
        <v>113.42943730035219</v>
      </c>
      <c r="J24" s="3">
        <f t="shared" si="3"/>
        <v>135.94840741937114</v>
      </c>
    </row>
    <row r="25" spans="1:10" ht="12.75">
      <c r="A25" s="2" t="s">
        <v>28</v>
      </c>
      <c r="B25" s="2">
        <v>437125.99</v>
      </c>
      <c r="C25" s="2">
        <f t="shared" si="0"/>
        <v>415174.19</v>
      </c>
      <c r="D25" s="2">
        <v>21951.8</v>
      </c>
      <c r="E25" s="2">
        <v>503240.74</v>
      </c>
      <c r="F25" s="2">
        <v>570365.37</v>
      </c>
      <c r="G25" s="2">
        <f t="shared" si="1"/>
        <v>542091.92</v>
      </c>
      <c r="H25" s="2">
        <v>28273.45</v>
      </c>
      <c r="I25" s="3">
        <f t="shared" si="2"/>
        <v>113.33847295431605</v>
      </c>
      <c r="J25" s="3">
        <f t="shared" si="3"/>
        <v>130.48077283164977</v>
      </c>
    </row>
    <row r="26" spans="1:10" ht="12.75">
      <c r="A26" s="2" t="s">
        <v>29</v>
      </c>
      <c r="B26" s="2">
        <v>1360755.15</v>
      </c>
      <c r="C26" s="2">
        <f t="shared" si="0"/>
        <v>1223259.63</v>
      </c>
      <c r="D26" s="2">
        <v>137495.52</v>
      </c>
      <c r="E26" s="2">
        <v>1762855</v>
      </c>
      <c r="F26" s="2">
        <v>1848486.59</v>
      </c>
      <c r="G26" s="2">
        <f t="shared" si="1"/>
        <v>1554283.94</v>
      </c>
      <c r="H26" s="2">
        <v>294202.65</v>
      </c>
      <c r="I26" s="3">
        <f t="shared" si="2"/>
        <v>104.85755152862828</v>
      </c>
      <c r="J26" s="3">
        <f t="shared" si="3"/>
        <v>135.8427039574313</v>
      </c>
    </row>
    <row r="27" spans="1:10" ht="12.75">
      <c r="A27" s="2" t="s">
        <v>30</v>
      </c>
      <c r="B27" s="2">
        <v>168303.48</v>
      </c>
      <c r="C27" s="2">
        <f t="shared" si="0"/>
        <v>165627.48</v>
      </c>
      <c r="D27" s="2">
        <v>2676</v>
      </c>
      <c r="E27" s="2">
        <v>171559.7</v>
      </c>
      <c r="F27" s="2">
        <v>194443.37</v>
      </c>
      <c r="G27" s="2">
        <f t="shared" si="1"/>
        <v>194443.37</v>
      </c>
      <c r="H27" s="2">
        <v>0</v>
      </c>
      <c r="I27" s="3">
        <f t="shared" si="2"/>
        <v>113.33860457904741</v>
      </c>
      <c r="J27" s="3">
        <f t="shared" si="3"/>
        <v>115.53140196506928</v>
      </c>
    </row>
    <row r="28" spans="1:10" s="7" customFormat="1" ht="25.5">
      <c r="A28" s="4" t="s">
        <v>31</v>
      </c>
      <c r="B28" s="5">
        <f aca="true" t="shared" si="4" ref="B28:H28">SUM(B8:B27)</f>
        <v>14117486.920000002</v>
      </c>
      <c r="C28" s="5">
        <f t="shared" si="4"/>
        <v>12937044.620000001</v>
      </c>
      <c r="D28" s="5">
        <f t="shared" si="4"/>
        <v>1180442.3</v>
      </c>
      <c r="E28" s="5">
        <f t="shared" si="4"/>
        <v>16991075.080000002</v>
      </c>
      <c r="F28" s="5">
        <f t="shared" si="4"/>
        <v>18229474.87</v>
      </c>
      <c r="G28" s="5">
        <f t="shared" si="4"/>
        <v>16670565.209999997</v>
      </c>
      <c r="H28" s="5">
        <f t="shared" si="4"/>
        <v>1558909.6600000001</v>
      </c>
      <c r="I28" s="6">
        <f t="shared" si="2"/>
        <v>107.28853109158294</v>
      </c>
      <c r="J28" s="6">
        <f>F28/B28*100</f>
        <v>129.12691170391392</v>
      </c>
    </row>
    <row r="29" spans="1:10" ht="12.75">
      <c r="A29" s="2" t="s">
        <v>32</v>
      </c>
      <c r="B29" s="2">
        <v>25266098.08</v>
      </c>
      <c r="C29" s="2">
        <f>SUM(B29-D29)</f>
        <v>24944551.18</v>
      </c>
      <c r="D29" s="2">
        <v>321546.9</v>
      </c>
      <c r="E29" s="2">
        <v>27788000</v>
      </c>
      <c r="F29" s="2">
        <v>28325888.75</v>
      </c>
      <c r="G29" s="2">
        <f>SUM(F29-H29)</f>
        <v>28265601.6</v>
      </c>
      <c r="H29" s="2">
        <v>60287.15</v>
      </c>
      <c r="I29" s="3">
        <f t="shared" si="2"/>
        <v>101.9356871671225</v>
      </c>
      <c r="J29" s="3">
        <f>F29/B29*100</f>
        <v>112.11026198153667</v>
      </c>
    </row>
    <row r="30" spans="1:10" s="7" customFormat="1" ht="12.75">
      <c r="A30" s="5" t="s">
        <v>33</v>
      </c>
      <c r="B30" s="5">
        <f>B28+B29</f>
        <v>39383585</v>
      </c>
      <c r="C30" s="5">
        <f>C28+C29</f>
        <v>37881595.8</v>
      </c>
      <c r="D30" s="5">
        <f>D28+D29</f>
        <v>1501989.2000000002</v>
      </c>
      <c r="E30" s="5">
        <f>SUM(E28+E29)</f>
        <v>44779075.08</v>
      </c>
      <c r="F30" s="5">
        <f>F28+F29</f>
        <v>46555363.620000005</v>
      </c>
      <c r="G30" s="5">
        <f>G28+G29</f>
        <v>44936166.81</v>
      </c>
      <c r="H30" s="5">
        <f>H28+H29</f>
        <v>1619196.81</v>
      </c>
      <c r="I30" s="6">
        <f t="shared" si="2"/>
        <v>103.96678255820733</v>
      </c>
      <c r="J30" s="6">
        <f>F30/B30*100</f>
        <v>118.21007056620164</v>
      </c>
    </row>
    <row r="31" spans="1:10" ht="12.75">
      <c r="A31" s="8" t="s">
        <v>34</v>
      </c>
      <c r="B31" s="8">
        <v>90005596.43</v>
      </c>
      <c r="C31" s="2">
        <f>SUM(B31-D31)</f>
        <v>89081668.19000001</v>
      </c>
      <c r="D31" s="8">
        <v>923928.24</v>
      </c>
      <c r="E31" s="8">
        <v>106939500</v>
      </c>
      <c r="F31" s="8">
        <v>106213328.06</v>
      </c>
      <c r="G31" s="2">
        <f>SUM(F31-H31)</f>
        <v>100526603.06</v>
      </c>
      <c r="H31" s="8">
        <v>5686725</v>
      </c>
      <c r="I31" s="9">
        <f t="shared" si="2"/>
        <v>99.32095068707073</v>
      </c>
      <c r="J31" s="9">
        <f>F31/B31*100</f>
        <v>118.00747094943726</v>
      </c>
    </row>
    <row r="32" spans="1:10" s="12" customFormat="1" ht="12.75">
      <c r="A32" s="10" t="s">
        <v>35</v>
      </c>
      <c r="B32" s="10">
        <f aca="true" t="shared" si="5" ref="B32:H32">B30+B31</f>
        <v>129389181.43</v>
      </c>
      <c r="C32" s="10">
        <f t="shared" si="5"/>
        <v>126963263.99000001</v>
      </c>
      <c r="D32" s="10">
        <f t="shared" si="5"/>
        <v>2425917.4400000004</v>
      </c>
      <c r="E32" s="10">
        <f t="shared" si="5"/>
        <v>151718575.07999998</v>
      </c>
      <c r="F32" s="10">
        <f t="shared" si="5"/>
        <v>152768691.68</v>
      </c>
      <c r="G32" s="10">
        <f t="shared" si="5"/>
        <v>145462769.87</v>
      </c>
      <c r="H32" s="10">
        <f t="shared" si="5"/>
        <v>7305921.8100000005</v>
      </c>
      <c r="I32" s="11">
        <f t="shared" si="2"/>
        <v>100.69214768161797</v>
      </c>
      <c r="J32" s="11">
        <f>F32/B32*100</f>
        <v>118.06913838669611</v>
      </c>
    </row>
  </sheetData>
  <sheetProtection/>
  <mergeCells count="12">
    <mergeCell ref="F5:J5"/>
    <mergeCell ref="A4:A7"/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2015-10-02T03:36:48Z</cp:lastPrinted>
  <dcterms:created xsi:type="dcterms:W3CDTF">2012-02-07T09:55:48Z</dcterms:created>
  <dcterms:modified xsi:type="dcterms:W3CDTF">2017-02-16T05:58:03Z</dcterms:modified>
  <cp:category/>
  <cp:version/>
  <cp:contentType/>
  <cp:contentStatus/>
</cp:coreProperties>
</file>