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<sst xmlns="http://schemas.openxmlformats.org/spreadsheetml/2006/main" count="43" uniqueCount="40">
  <si>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</si>
  <si>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</si>
  <si>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</si>
  <si>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</si>
  <si>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</si>
  <si>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</si>
  <si>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</si>
  <si>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</si>
  <si>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</si>
  <si>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</si>
  <si>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</si>
  <si>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</si>
  <si>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</si>
  <si>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</si>
  <si>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</si>
  <si>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</si>
  <si>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</si>
  <si>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</si>
  <si>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</si>
  <si>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</si>
  <si>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</si>
  <si>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</si>
  <si>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</si>
  <si>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</si>
  <si>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</si>
  <si>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</si>
  <si>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</si>
  <si>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</si>
  <si>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</si>
  <si>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</si>
  <si>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</si>
  <si>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</si>
  <si>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</si>
  <si>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</si>
  <si>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</si>
  <si>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</si>
  <si>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декабря 2015 года</t>
  </si>
  <si>
    <t>на 01 декабря  2016 года</t>
  </si>
  <si>
    <t>по исполнению консолидированного бюджета района на 01 декабря 2016 года</t>
  </si>
  <si>
    <t>годовые
назначения
собственных
доходов
на 2016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</si>
</sst>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6" width="13.421875" style="0" customWidth="1"/>
    <col min="7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4" t="s">
        <v>0</v>
      </c>
      <c r="E1" s="14"/>
      <c r="F1" s="14"/>
      <c r="G1" s="14"/>
    </row>
    <row r="2" spans="1:10" ht="12.75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2.75">
      <c r="A4" s="15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36</v>
      </c>
      <c r="C5" s="13"/>
      <c r="D5" s="13"/>
      <c r="E5" s="15" t="s">
        <v>39</v>
      </c>
      <c r="F5" s="13" t="s">
        <v>37</v>
      </c>
      <c r="G5" s="13"/>
      <c r="H5" s="13"/>
      <c r="I5" s="13"/>
      <c r="J5" s="13"/>
    </row>
    <row r="6" spans="1:10" ht="28.5" customHeight="1">
      <c r="A6" s="13"/>
      <c r="B6" s="15" t="s">
        <v>3</v>
      </c>
      <c r="C6" s="13" t="s">
        <v>4</v>
      </c>
      <c r="D6" s="13"/>
      <c r="E6" s="13"/>
      <c r="F6" s="15" t="s">
        <v>5</v>
      </c>
      <c r="G6" s="13" t="s">
        <v>4</v>
      </c>
      <c r="H6" s="13"/>
      <c r="I6" s="15" t="s">
        <v>6</v>
      </c>
      <c r="J6" s="15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434769.97</v>
      </c>
      <c r="C8" s="2">
        <f aca="true" t="shared" si="0" ref="C8:C27">SUM(B8-D8)</f>
        <v>339110.97</v>
      </c>
      <c r="D8" s="2">
        <v>95659</v>
      </c>
      <c r="E8" s="2">
        <v>432000</v>
      </c>
      <c r="F8" s="2">
        <v>465700.69</v>
      </c>
      <c r="G8" s="2">
        <f aca="true" t="shared" si="1" ref="G8:G27">SUM(F8-H8)</f>
        <v>389292.89</v>
      </c>
      <c r="H8" s="2">
        <v>76407.8</v>
      </c>
      <c r="I8" s="3">
        <f aca="true" t="shared" si="2" ref="I8:I32">F8/E8*100</f>
        <v>107.80108564814815</v>
      </c>
      <c r="J8" s="3">
        <f aca="true" t="shared" si="3" ref="J8:J27">F8/B8*100</f>
        <v>107.11427240478454</v>
      </c>
    </row>
    <row r="9" spans="1:10" ht="12.75">
      <c r="A9" s="2" t="s">
        <v>12</v>
      </c>
      <c r="B9" s="2">
        <v>398560.75</v>
      </c>
      <c r="C9" s="2">
        <f t="shared" si="0"/>
        <v>360486.66000000003</v>
      </c>
      <c r="D9" s="2">
        <v>38074.09</v>
      </c>
      <c r="E9" s="2">
        <v>480000</v>
      </c>
      <c r="F9" s="2">
        <v>410090.1</v>
      </c>
      <c r="G9" s="2">
        <f t="shared" si="1"/>
        <v>370590.1</v>
      </c>
      <c r="H9" s="2">
        <v>39500</v>
      </c>
      <c r="I9" s="3">
        <f t="shared" si="2"/>
        <v>85.4354375</v>
      </c>
      <c r="J9" s="3">
        <f t="shared" si="3"/>
        <v>102.89274596156295</v>
      </c>
    </row>
    <row r="10" spans="1:10" ht="12.75">
      <c r="A10" s="2" t="s">
        <v>13</v>
      </c>
      <c r="B10" s="2">
        <v>940771.85</v>
      </c>
      <c r="C10" s="2">
        <f t="shared" si="0"/>
        <v>937771.85</v>
      </c>
      <c r="D10" s="2">
        <v>3000</v>
      </c>
      <c r="E10" s="2">
        <v>1671000</v>
      </c>
      <c r="F10" s="2">
        <v>1586805.27</v>
      </c>
      <c r="G10" s="2">
        <f t="shared" si="1"/>
        <v>1577905.27</v>
      </c>
      <c r="H10" s="2">
        <v>8900</v>
      </c>
      <c r="I10" s="3">
        <f t="shared" si="2"/>
        <v>94.96141651705565</v>
      </c>
      <c r="J10" s="3">
        <f t="shared" si="3"/>
        <v>168.67057299811853</v>
      </c>
    </row>
    <row r="11" spans="1:10" ht="12.75">
      <c r="A11" s="2" t="s">
        <v>14</v>
      </c>
      <c r="B11" s="2">
        <v>683643.45</v>
      </c>
      <c r="C11" s="2">
        <f t="shared" si="0"/>
        <v>630643.45</v>
      </c>
      <c r="D11" s="2">
        <v>53000</v>
      </c>
      <c r="E11" s="2">
        <v>836500</v>
      </c>
      <c r="F11" s="2">
        <v>803408.46</v>
      </c>
      <c r="G11" s="2">
        <f t="shared" si="1"/>
        <v>760721.82</v>
      </c>
      <c r="H11" s="2">
        <v>42686.64</v>
      </c>
      <c r="I11" s="3">
        <f t="shared" si="2"/>
        <v>96.0440478182905</v>
      </c>
      <c r="J11" s="3">
        <f t="shared" si="3"/>
        <v>117.51863635934785</v>
      </c>
    </row>
    <row r="12" spans="1:10" ht="12.75">
      <c r="A12" s="2" t="s">
        <v>15</v>
      </c>
      <c r="B12" s="2">
        <v>342410.14</v>
      </c>
      <c r="C12" s="2">
        <f t="shared" si="0"/>
        <v>301108.33</v>
      </c>
      <c r="D12" s="2">
        <v>41301.81</v>
      </c>
      <c r="E12" s="2">
        <v>403000</v>
      </c>
      <c r="F12" s="2">
        <v>351470.62</v>
      </c>
      <c r="G12" s="2">
        <f t="shared" si="1"/>
        <v>346320.62</v>
      </c>
      <c r="H12" s="2">
        <v>5150</v>
      </c>
      <c r="I12" s="3">
        <f t="shared" si="2"/>
        <v>87.21355334987592</v>
      </c>
      <c r="J12" s="3">
        <f t="shared" si="3"/>
        <v>102.64608986170794</v>
      </c>
    </row>
    <row r="13" spans="1:10" ht="12.75">
      <c r="A13" s="2" t="s">
        <v>16</v>
      </c>
      <c r="B13" s="2">
        <v>459196.61</v>
      </c>
      <c r="C13" s="2">
        <f t="shared" si="0"/>
        <v>441196.61</v>
      </c>
      <c r="D13" s="2">
        <v>18000</v>
      </c>
      <c r="E13" s="2">
        <v>569000</v>
      </c>
      <c r="F13" s="2">
        <v>579705.97</v>
      </c>
      <c r="G13" s="2">
        <f t="shared" si="1"/>
        <v>564913.38</v>
      </c>
      <c r="H13" s="2">
        <v>14792.59</v>
      </c>
      <c r="I13" s="3">
        <f t="shared" si="2"/>
        <v>101.88154130052725</v>
      </c>
      <c r="J13" s="3">
        <f t="shared" si="3"/>
        <v>126.24352126641354</v>
      </c>
    </row>
    <row r="14" spans="1:10" ht="12.75">
      <c r="A14" s="2" t="s">
        <v>17</v>
      </c>
      <c r="B14" s="2">
        <v>771899.18</v>
      </c>
      <c r="C14" s="2">
        <f t="shared" si="0"/>
        <v>658598.3700000001</v>
      </c>
      <c r="D14" s="2">
        <v>113300.81</v>
      </c>
      <c r="E14" s="2">
        <v>986587</v>
      </c>
      <c r="F14" s="2">
        <v>865427.47</v>
      </c>
      <c r="G14" s="2">
        <f t="shared" si="1"/>
        <v>718554.8099999999</v>
      </c>
      <c r="H14" s="2">
        <v>146872.66</v>
      </c>
      <c r="I14" s="3">
        <f t="shared" si="2"/>
        <v>87.7193263239836</v>
      </c>
      <c r="J14" s="3">
        <f t="shared" si="3"/>
        <v>112.11664585522682</v>
      </c>
    </row>
    <row r="15" spans="1:10" ht="12.75">
      <c r="A15" s="2" t="s">
        <v>18</v>
      </c>
      <c r="B15" s="2">
        <v>715034.92</v>
      </c>
      <c r="C15" s="2">
        <f t="shared" si="0"/>
        <v>665034.92</v>
      </c>
      <c r="D15" s="2">
        <v>50000</v>
      </c>
      <c r="E15" s="2">
        <v>821000</v>
      </c>
      <c r="F15" s="2">
        <v>822192.2</v>
      </c>
      <c r="G15" s="2">
        <f t="shared" si="1"/>
        <v>802148.0599999999</v>
      </c>
      <c r="H15" s="2">
        <v>20044.14</v>
      </c>
      <c r="I15" s="3">
        <f t="shared" si="2"/>
        <v>100.1452131546894</v>
      </c>
      <c r="J15" s="3">
        <f t="shared" si="3"/>
        <v>114.9863002495039</v>
      </c>
    </row>
    <row r="16" spans="1:10" ht="12.75">
      <c r="A16" s="2" t="s">
        <v>19</v>
      </c>
      <c r="B16" s="2">
        <v>478104.52</v>
      </c>
      <c r="C16" s="2">
        <f t="shared" si="0"/>
        <v>463504.52</v>
      </c>
      <c r="D16" s="2">
        <v>14600</v>
      </c>
      <c r="E16" s="2">
        <v>891999</v>
      </c>
      <c r="F16" s="2">
        <v>857548.81</v>
      </c>
      <c r="G16" s="2">
        <f t="shared" si="1"/>
        <v>823498.81</v>
      </c>
      <c r="H16" s="2">
        <v>34050</v>
      </c>
      <c r="I16" s="3">
        <f t="shared" si="2"/>
        <v>96.13786674648739</v>
      </c>
      <c r="J16" s="3">
        <f t="shared" si="3"/>
        <v>179.36429674415126</v>
      </c>
    </row>
    <row r="17" spans="1:10" ht="12.75">
      <c r="A17" s="2" t="s">
        <v>20</v>
      </c>
      <c r="B17" s="2">
        <v>408715.15</v>
      </c>
      <c r="C17" s="2">
        <f t="shared" si="0"/>
        <v>333113.30000000005</v>
      </c>
      <c r="D17" s="2">
        <v>75601.85</v>
      </c>
      <c r="E17" s="2">
        <v>515000</v>
      </c>
      <c r="F17" s="2">
        <v>478750.43</v>
      </c>
      <c r="G17" s="2">
        <f t="shared" si="1"/>
        <v>405438.67</v>
      </c>
      <c r="H17" s="2">
        <v>73311.76</v>
      </c>
      <c r="I17" s="3">
        <f t="shared" si="2"/>
        <v>92.96124854368932</v>
      </c>
      <c r="J17" s="3">
        <f t="shared" si="3"/>
        <v>117.13547442515892</v>
      </c>
    </row>
    <row r="18" spans="1:10" ht="12.75">
      <c r="A18" s="2" t="s">
        <v>21</v>
      </c>
      <c r="B18" s="2">
        <v>820566.14</v>
      </c>
      <c r="C18" s="2">
        <f t="shared" si="0"/>
        <v>776912.14</v>
      </c>
      <c r="D18" s="2">
        <v>43654</v>
      </c>
      <c r="E18" s="2">
        <v>983000</v>
      </c>
      <c r="F18" s="2">
        <v>904017.97</v>
      </c>
      <c r="G18" s="2">
        <f t="shared" si="1"/>
        <v>894011.99</v>
      </c>
      <c r="H18" s="2">
        <v>10005.98</v>
      </c>
      <c r="I18" s="3">
        <f t="shared" si="2"/>
        <v>91.96520549338759</v>
      </c>
      <c r="J18" s="3">
        <f t="shared" si="3"/>
        <v>110.17003090086071</v>
      </c>
    </row>
    <row r="19" spans="1:10" ht="12.75">
      <c r="A19" s="2" t="s">
        <v>22</v>
      </c>
      <c r="B19" s="2">
        <v>550845.46</v>
      </c>
      <c r="C19" s="2">
        <f t="shared" si="0"/>
        <v>532365.0599999999</v>
      </c>
      <c r="D19" s="2">
        <v>18480.4</v>
      </c>
      <c r="E19" s="2">
        <v>654000</v>
      </c>
      <c r="F19" s="2">
        <v>644428.7</v>
      </c>
      <c r="G19" s="2">
        <f t="shared" si="1"/>
        <v>603471.69</v>
      </c>
      <c r="H19" s="2">
        <v>40957.01</v>
      </c>
      <c r="I19" s="3">
        <f t="shared" si="2"/>
        <v>98.536498470948</v>
      </c>
      <c r="J19" s="3">
        <f t="shared" si="3"/>
        <v>116.98901902540868</v>
      </c>
    </row>
    <row r="20" spans="1:10" ht="12.75">
      <c r="A20" s="2" t="s">
        <v>23</v>
      </c>
      <c r="B20" s="2">
        <v>290818.17</v>
      </c>
      <c r="C20" s="2">
        <f t="shared" si="0"/>
        <v>282614.45999999996</v>
      </c>
      <c r="D20" s="2">
        <v>8203.71</v>
      </c>
      <c r="E20" s="2">
        <v>379860</v>
      </c>
      <c r="F20" s="2">
        <v>348522.86</v>
      </c>
      <c r="G20" s="2">
        <f t="shared" si="1"/>
        <v>308162.86</v>
      </c>
      <c r="H20" s="2">
        <v>40360</v>
      </c>
      <c r="I20" s="3">
        <f t="shared" si="2"/>
        <v>91.75034486389723</v>
      </c>
      <c r="J20" s="3">
        <f t="shared" si="3"/>
        <v>119.84218867755065</v>
      </c>
    </row>
    <row r="21" spans="1:10" ht="12.75">
      <c r="A21" s="2" t="s">
        <v>24</v>
      </c>
      <c r="B21" s="2">
        <v>1827035.72</v>
      </c>
      <c r="C21" s="2">
        <f t="shared" si="0"/>
        <v>1729850.66</v>
      </c>
      <c r="D21" s="2">
        <v>97185.06</v>
      </c>
      <c r="E21" s="2">
        <v>2052277</v>
      </c>
      <c r="F21" s="2">
        <v>2095879.08</v>
      </c>
      <c r="G21" s="2">
        <f t="shared" si="1"/>
        <v>1899290.52</v>
      </c>
      <c r="H21" s="2">
        <v>196588.56</v>
      </c>
      <c r="I21" s="3">
        <f t="shared" si="2"/>
        <v>102.12457090344043</v>
      </c>
      <c r="J21" s="3">
        <f t="shared" si="3"/>
        <v>114.71472927743307</v>
      </c>
    </row>
    <row r="22" spans="1:10" ht="12.75">
      <c r="A22" s="2" t="s">
        <v>25</v>
      </c>
      <c r="B22" s="2">
        <v>573751.52</v>
      </c>
      <c r="C22" s="2">
        <f t="shared" si="0"/>
        <v>524911.3200000001</v>
      </c>
      <c r="D22" s="2">
        <v>48840.2</v>
      </c>
      <c r="E22" s="2">
        <v>726000</v>
      </c>
      <c r="F22" s="2">
        <v>714459.61</v>
      </c>
      <c r="G22" s="2">
        <f t="shared" si="1"/>
        <v>687104.71</v>
      </c>
      <c r="H22" s="2">
        <v>27354.9</v>
      </c>
      <c r="I22" s="3">
        <f t="shared" si="2"/>
        <v>98.41041460055096</v>
      </c>
      <c r="J22" s="3">
        <f t="shared" si="3"/>
        <v>124.52422086829505</v>
      </c>
    </row>
    <row r="23" spans="1:10" ht="12.75">
      <c r="A23" s="2" t="s">
        <v>26</v>
      </c>
      <c r="B23" s="2">
        <v>489173.73</v>
      </c>
      <c r="C23" s="2">
        <f t="shared" si="0"/>
        <v>431163.41</v>
      </c>
      <c r="D23" s="2">
        <v>58010.32</v>
      </c>
      <c r="E23" s="2">
        <v>624260</v>
      </c>
      <c r="F23" s="2">
        <v>566482.17</v>
      </c>
      <c r="G23" s="2">
        <f t="shared" si="1"/>
        <v>455940.17000000004</v>
      </c>
      <c r="H23" s="2">
        <v>110542</v>
      </c>
      <c r="I23" s="3">
        <f t="shared" si="2"/>
        <v>90.74458879313107</v>
      </c>
      <c r="J23" s="3">
        <f t="shared" si="3"/>
        <v>115.80388219130249</v>
      </c>
    </row>
    <row r="24" spans="1:10" ht="12.75">
      <c r="A24" s="2" t="s">
        <v>27</v>
      </c>
      <c r="B24" s="2">
        <v>881640.46</v>
      </c>
      <c r="C24" s="2">
        <f t="shared" si="0"/>
        <v>805618.88</v>
      </c>
      <c r="D24" s="2">
        <v>76021.58</v>
      </c>
      <c r="E24" s="2">
        <v>1213400</v>
      </c>
      <c r="F24" s="2">
        <v>1178766.91</v>
      </c>
      <c r="G24" s="2">
        <f t="shared" si="1"/>
        <v>1159647.5999999999</v>
      </c>
      <c r="H24" s="2">
        <v>19119.31</v>
      </c>
      <c r="I24" s="3">
        <f t="shared" si="2"/>
        <v>97.14578127575408</v>
      </c>
      <c r="J24" s="3">
        <f t="shared" si="3"/>
        <v>133.70154427803826</v>
      </c>
    </row>
    <row r="25" spans="1:10" ht="12.75">
      <c r="A25" s="2" t="s">
        <v>28</v>
      </c>
      <c r="B25" s="2">
        <v>401534.49</v>
      </c>
      <c r="C25" s="2">
        <f t="shared" si="0"/>
        <v>381182.69</v>
      </c>
      <c r="D25" s="2">
        <v>20351.8</v>
      </c>
      <c r="E25" s="2">
        <v>503240.74</v>
      </c>
      <c r="F25" s="2">
        <v>495636.88</v>
      </c>
      <c r="G25" s="2">
        <f t="shared" si="1"/>
        <v>477463.43</v>
      </c>
      <c r="H25" s="2">
        <v>18173.45</v>
      </c>
      <c r="I25" s="3">
        <f t="shared" si="2"/>
        <v>98.48902137772073</v>
      </c>
      <c r="J25" s="3">
        <f t="shared" si="3"/>
        <v>123.4356929089703</v>
      </c>
    </row>
    <row r="26" spans="1:10" ht="12.75">
      <c r="A26" s="2" t="s">
        <v>29</v>
      </c>
      <c r="B26" s="2">
        <v>1247192.31</v>
      </c>
      <c r="C26" s="2">
        <f t="shared" si="0"/>
        <v>1118324.11</v>
      </c>
      <c r="D26" s="2">
        <v>128868.2</v>
      </c>
      <c r="E26" s="2">
        <v>1717855</v>
      </c>
      <c r="F26" s="2">
        <v>1665974.41</v>
      </c>
      <c r="G26" s="2">
        <f t="shared" si="1"/>
        <v>1384373.75</v>
      </c>
      <c r="H26" s="2">
        <v>281600.66</v>
      </c>
      <c r="I26" s="3">
        <f t="shared" si="2"/>
        <v>96.97992030759289</v>
      </c>
      <c r="J26" s="3">
        <f t="shared" si="3"/>
        <v>133.57798926774973</v>
      </c>
    </row>
    <row r="27" spans="1:10" ht="12.75">
      <c r="A27" s="2" t="s">
        <v>30</v>
      </c>
      <c r="B27" s="2">
        <v>155740.96</v>
      </c>
      <c r="C27" s="2">
        <f t="shared" si="0"/>
        <v>153064.96</v>
      </c>
      <c r="D27" s="2">
        <v>2676</v>
      </c>
      <c r="E27" s="2">
        <v>171000</v>
      </c>
      <c r="F27" s="2">
        <v>166165.81</v>
      </c>
      <c r="G27" s="2">
        <f t="shared" si="1"/>
        <v>166165.81</v>
      </c>
      <c r="H27" s="2">
        <v>0</v>
      </c>
      <c r="I27" s="3">
        <f t="shared" si="2"/>
        <v>97.17298830409356</v>
      </c>
      <c r="J27" s="3">
        <f t="shared" si="3"/>
        <v>106.6937111470226</v>
      </c>
    </row>
    <row r="28" spans="1:10" s="7" customFormat="1" ht="25.5">
      <c r="A28" s="4" t="s">
        <v>31</v>
      </c>
      <c r="B28" s="5">
        <f aca="true" t="shared" si="4" ref="B28:H28">SUM(B8:B27)</f>
        <v>12871405.500000004</v>
      </c>
      <c r="C28" s="5">
        <f t="shared" si="4"/>
        <v>11866576.67</v>
      </c>
      <c r="D28" s="5">
        <f t="shared" si="4"/>
        <v>1004828.8299999998</v>
      </c>
      <c r="E28" s="5">
        <f t="shared" si="4"/>
        <v>16630978.74</v>
      </c>
      <c r="F28" s="5">
        <f t="shared" si="4"/>
        <v>16001434.42</v>
      </c>
      <c r="G28" s="5">
        <f t="shared" si="4"/>
        <v>14795016.959999999</v>
      </c>
      <c r="H28" s="5">
        <f t="shared" si="4"/>
        <v>1206417.4600000002</v>
      </c>
      <c r="I28" s="6">
        <f t="shared" si="2"/>
        <v>96.21462855649108</v>
      </c>
      <c r="J28" s="6">
        <f>F28/B28*100</f>
        <v>124.31769335524388</v>
      </c>
    </row>
    <row r="29" spans="1:10" ht="12.75">
      <c r="A29" s="2" t="s">
        <v>32</v>
      </c>
      <c r="B29" s="2">
        <v>22355898.15</v>
      </c>
      <c r="C29" s="2">
        <f>SUM(B29-D29)</f>
        <v>22067624</v>
      </c>
      <c r="D29" s="2">
        <v>288274.15</v>
      </c>
      <c r="E29" s="2">
        <v>27788000</v>
      </c>
      <c r="F29" s="2">
        <v>24380267.62</v>
      </c>
      <c r="G29" s="2">
        <f>SUM(F29-H29)</f>
        <v>24324882.43</v>
      </c>
      <c r="H29" s="2">
        <v>55385.19</v>
      </c>
      <c r="I29" s="3">
        <f t="shared" si="2"/>
        <v>87.73667633510868</v>
      </c>
      <c r="J29" s="3">
        <f>F29/B29*100</f>
        <v>109.05519186219767</v>
      </c>
    </row>
    <row r="30" spans="1:10" s="7" customFormat="1" ht="12.75">
      <c r="A30" s="5" t="s">
        <v>33</v>
      </c>
      <c r="B30" s="5">
        <f>B28+B29</f>
        <v>35227303.650000006</v>
      </c>
      <c r="C30" s="5">
        <f>C28+C29</f>
        <v>33934200.67</v>
      </c>
      <c r="D30" s="5">
        <f>D28+D29</f>
        <v>1293102.98</v>
      </c>
      <c r="E30" s="5">
        <f>SUM(E28+E29)</f>
        <v>44418978.74</v>
      </c>
      <c r="F30" s="5">
        <f>F28+F29</f>
        <v>40381702.04</v>
      </c>
      <c r="G30" s="5">
        <f>G28+G29</f>
        <v>39119899.39</v>
      </c>
      <c r="H30" s="5">
        <f>H28+H29</f>
        <v>1261802.6500000001</v>
      </c>
      <c r="I30" s="6">
        <f t="shared" si="2"/>
        <v>90.91091957869718</v>
      </c>
      <c r="J30" s="6">
        <f>F30/B30*100</f>
        <v>114.63182774705491</v>
      </c>
    </row>
    <row r="31" spans="1:10" ht="12.75">
      <c r="A31" s="8" t="s">
        <v>34</v>
      </c>
      <c r="B31" s="8">
        <v>79011630.21</v>
      </c>
      <c r="C31" s="2">
        <f>SUM(B31-D31)</f>
        <v>78172101.97</v>
      </c>
      <c r="D31" s="8">
        <v>839528.24</v>
      </c>
      <c r="E31" s="8">
        <v>106939500</v>
      </c>
      <c r="F31" s="8">
        <v>94033155.18</v>
      </c>
      <c r="G31" s="2">
        <f>SUM(F31-H31)</f>
        <v>88392330.18</v>
      </c>
      <c r="H31" s="8">
        <v>5640825</v>
      </c>
      <c r="I31" s="9">
        <f t="shared" si="2"/>
        <v>87.93117153156692</v>
      </c>
      <c r="J31" s="9">
        <f>F31/B31*100</f>
        <v>119.01178969485284</v>
      </c>
    </row>
    <row r="32" spans="1:10" s="12" customFormat="1" ht="12.75">
      <c r="A32" s="10" t="s">
        <v>35</v>
      </c>
      <c r="B32" s="10">
        <f aca="true" t="shared" si="5" ref="B32:H32">B30+B31</f>
        <v>114238933.86</v>
      </c>
      <c r="C32" s="10">
        <f t="shared" si="5"/>
        <v>112106302.64</v>
      </c>
      <c r="D32" s="10">
        <f t="shared" si="5"/>
        <v>2132631.2199999997</v>
      </c>
      <c r="E32" s="10">
        <f t="shared" si="5"/>
        <v>151358478.74</v>
      </c>
      <c r="F32" s="10">
        <f t="shared" si="5"/>
        <v>134414857.22</v>
      </c>
      <c r="G32" s="10">
        <f t="shared" si="5"/>
        <v>127512229.57000001</v>
      </c>
      <c r="H32" s="10">
        <f t="shared" si="5"/>
        <v>6902627.65</v>
      </c>
      <c r="I32" s="11">
        <f t="shared" si="2"/>
        <v>88.80563437142801</v>
      </c>
      <c r="J32" s="11">
        <f>F32/B32*100</f>
        <v>117.66116216098939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2015-10-02T03:36:48Z</cp:lastPrinted>
  <dcterms:created xsi:type="dcterms:W3CDTF">2012-02-07T09:55:48Z</dcterms:created>
  <dcterms:modified xsi:type="dcterms:W3CDTF">2017-02-16T05:42:37Z</dcterms:modified>
  <cp:category/>
  <cp:version/>
  <cp:contentType/>
  <cp:contentStatus/>
</cp:coreProperties>
</file>