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<sst xmlns="http://schemas.openxmlformats.org/spreadsheetml/2006/main" count="43" uniqueCount="40">
  <si>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</si>
  <si>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</si>
  <si>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</si>
  <si>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</si>
  <si>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</si>
  <si>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</si>
  <si>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</si>
  <si>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</si>
  <si>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</si>
  <si>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</si>
  <si>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</si>
  <si>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</si>
  <si>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</si>
  <si>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</si>
  <si>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</si>
  <si>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</si>
  <si>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</si>
  <si>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</si>
  <si>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</si>
  <si>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</si>
  <si>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</si>
  <si>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</si>
  <si>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</si>
  <si>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</si>
  <si>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</si>
  <si>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</si>
  <si>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</si>
  <si>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</si>
  <si>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</si>
  <si>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</si>
  <si>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</si>
  <si>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</si>
  <si>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</si>
  <si>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</si>
  <si>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</si>
  <si>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</si>
  <si>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марта 2016 года</t>
  </si>
  <si>
    <t>по исполнению консолидированного бюджета района на 01 марта 2017 года</t>
  </si>
  <si>
    <t>на 01 марта 2017 года</t>
  </si>
  <si>
    <t>годовые
назначения
собственных
доходов
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</si>
</sst>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6" t="s">
        <v>0</v>
      </c>
      <c r="E1" s="16"/>
      <c r="F1" s="16"/>
      <c r="G1" s="16"/>
    </row>
    <row r="2" spans="1:10" ht="12.7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12.75">
      <c r="A4" s="17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36</v>
      </c>
      <c r="C5" s="13"/>
      <c r="D5" s="13"/>
      <c r="E5" s="17" t="s">
        <v>39</v>
      </c>
      <c r="F5" s="13" t="s">
        <v>38</v>
      </c>
      <c r="G5" s="13"/>
      <c r="H5" s="13"/>
      <c r="I5" s="13"/>
      <c r="J5" s="13"/>
    </row>
    <row r="6" spans="1:10" ht="28.5" customHeight="1">
      <c r="A6" s="13"/>
      <c r="B6" s="14" t="s">
        <v>3</v>
      </c>
      <c r="C6" s="13" t="s">
        <v>4</v>
      </c>
      <c r="D6" s="13"/>
      <c r="E6" s="13"/>
      <c r="F6" s="17" t="s">
        <v>5</v>
      </c>
      <c r="G6" s="13" t="s">
        <v>4</v>
      </c>
      <c r="H6" s="13"/>
      <c r="I6" s="17" t="s">
        <v>6</v>
      </c>
      <c r="J6" s="17"/>
    </row>
    <row r="7" spans="1:10" ht="51" customHeight="1">
      <c r="A7" s="13"/>
      <c r="B7" s="15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21521.75</v>
      </c>
      <c r="C8" s="2">
        <f aca="true" t="shared" si="0" ref="C8:C27">SUM(B8-D8)</f>
        <v>21521.75</v>
      </c>
      <c r="D8" s="2"/>
      <c r="E8" s="2">
        <v>555000</v>
      </c>
      <c r="F8" s="2">
        <v>68696.53</v>
      </c>
      <c r="G8" s="2">
        <f>F8-H8</f>
        <v>59117.03</v>
      </c>
      <c r="H8" s="2">
        <v>9579.5</v>
      </c>
      <c r="I8" s="3">
        <f aca="true" t="shared" si="1" ref="I8:I32">F8/E8*100</f>
        <v>12.377753153153153</v>
      </c>
      <c r="J8" s="3">
        <f aca="true" t="shared" si="2" ref="J8:J27">F8/B8*100</f>
        <v>319.1958367697794</v>
      </c>
    </row>
    <row r="9" spans="1:10" ht="12.75">
      <c r="A9" s="2" t="s">
        <v>12</v>
      </c>
      <c r="B9" s="2">
        <v>29046.04</v>
      </c>
      <c r="C9" s="2">
        <f t="shared" si="0"/>
        <v>29046.04</v>
      </c>
      <c r="D9" s="2"/>
      <c r="E9" s="2">
        <v>439000</v>
      </c>
      <c r="F9" s="2">
        <v>45337.71</v>
      </c>
      <c r="G9" s="2">
        <f aca="true" t="shared" si="3" ref="G9:G27">F9-H9</f>
        <v>36657.71</v>
      </c>
      <c r="H9" s="2">
        <v>8680</v>
      </c>
      <c r="I9" s="3">
        <f t="shared" si="1"/>
        <v>10.327496583143509</v>
      </c>
      <c r="J9" s="3">
        <f t="shared" si="2"/>
        <v>156.08912609085436</v>
      </c>
    </row>
    <row r="10" spans="1:10" ht="12.75">
      <c r="A10" s="2" t="s">
        <v>13</v>
      </c>
      <c r="B10" s="2">
        <v>53681.27</v>
      </c>
      <c r="C10" s="2">
        <f t="shared" si="0"/>
        <v>53681.27</v>
      </c>
      <c r="D10" s="2"/>
      <c r="E10" s="2">
        <v>1184000</v>
      </c>
      <c r="F10" s="2">
        <v>61357.41</v>
      </c>
      <c r="G10" s="2">
        <f t="shared" si="3"/>
        <v>61357.41</v>
      </c>
      <c r="H10" s="2"/>
      <c r="I10" s="3">
        <f t="shared" si="1"/>
        <v>5.182213682432433</v>
      </c>
      <c r="J10" s="3">
        <f t="shared" si="2"/>
        <v>114.29947540361844</v>
      </c>
    </row>
    <row r="11" spans="1:10" ht="12.75">
      <c r="A11" s="2" t="s">
        <v>14</v>
      </c>
      <c r="B11" s="2">
        <v>77588.98</v>
      </c>
      <c r="C11" s="2">
        <f t="shared" si="0"/>
        <v>77588.98</v>
      </c>
      <c r="D11" s="2"/>
      <c r="E11" s="2">
        <v>609000</v>
      </c>
      <c r="F11" s="2">
        <v>78448.74</v>
      </c>
      <c r="G11" s="2">
        <f t="shared" si="3"/>
        <v>78448.74</v>
      </c>
      <c r="H11" s="2"/>
      <c r="I11" s="3">
        <f t="shared" si="1"/>
        <v>12.881566502463054</v>
      </c>
      <c r="J11" s="3">
        <f t="shared" si="2"/>
        <v>101.10809550531532</v>
      </c>
    </row>
    <row r="12" spans="1:10" ht="12.75">
      <c r="A12" s="2" t="s">
        <v>15</v>
      </c>
      <c r="B12" s="2">
        <v>20065.76</v>
      </c>
      <c r="C12" s="2">
        <f t="shared" si="0"/>
        <v>18565.76</v>
      </c>
      <c r="D12" s="2">
        <v>1500</v>
      </c>
      <c r="E12" s="2">
        <v>410000</v>
      </c>
      <c r="F12" s="2">
        <v>29578.02</v>
      </c>
      <c r="G12" s="2">
        <f t="shared" si="3"/>
        <v>27578.02</v>
      </c>
      <c r="H12" s="2">
        <v>2000</v>
      </c>
      <c r="I12" s="3">
        <f t="shared" si="1"/>
        <v>7.214151219512195</v>
      </c>
      <c r="J12" s="3">
        <f t="shared" si="2"/>
        <v>147.40543094305926</v>
      </c>
    </row>
    <row r="13" spans="1:10" ht="12.75">
      <c r="A13" s="2" t="s">
        <v>16</v>
      </c>
      <c r="B13" s="2">
        <v>38759.04</v>
      </c>
      <c r="C13" s="2">
        <f t="shared" si="0"/>
        <v>38759.04</v>
      </c>
      <c r="D13" s="2"/>
      <c r="E13" s="2">
        <v>474000</v>
      </c>
      <c r="F13" s="2">
        <v>70655.26</v>
      </c>
      <c r="G13" s="2">
        <f t="shared" si="3"/>
        <v>70655.26</v>
      </c>
      <c r="H13" s="2"/>
      <c r="I13" s="3">
        <f t="shared" si="1"/>
        <v>14.90617299578059</v>
      </c>
      <c r="J13" s="3">
        <f t="shared" si="2"/>
        <v>182.2936274995459</v>
      </c>
    </row>
    <row r="14" spans="1:10" ht="12.75">
      <c r="A14" s="2" t="s">
        <v>17</v>
      </c>
      <c r="B14" s="2">
        <v>45847.71</v>
      </c>
      <c r="C14" s="2">
        <f t="shared" si="0"/>
        <v>45847.71</v>
      </c>
      <c r="D14" s="2"/>
      <c r="E14" s="2">
        <v>637000</v>
      </c>
      <c r="F14" s="2">
        <v>39807.17</v>
      </c>
      <c r="G14" s="2">
        <f t="shared" si="3"/>
        <v>39807.17</v>
      </c>
      <c r="H14" s="2"/>
      <c r="I14" s="3">
        <f t="shared" si="1"/>
        <v>6.249163265306122</v>
      </c>
      <c r="J14" s="3">
        <f t="shared" si="2"/>
        <v>86.82477270947665</v>
      </c>
    </row>
    <row r="15" spans="1:10" ht="12.75">
      <c r="A15" s="2" t="s">
        <v>18</v>
      </c>
      <c r="B15" s="2">
        <v>66468.57</v>
      </c>
      <c r="C15" s="2">
        <f t="shared" si="0"/>
        <v>66468.57</v>
      </c>
      <c r="D15" s="2"/>
      <c r="E15" s="2">
        <v>851000</v>
      </c>
      <c r="F15" s="2">
        <v>87401.75</v>
      </c>
      <c r="G15" s="2">
        <f t="shared" si="3"/>
        <v>87222.24</v>
      </c>
      <c r="H15" s="2">
        <v>179.51</v>
      </c>
      <c r="I15" s="3">
        <f t="shared" si="1"/>
        <v>10.270475910693303</v>
      </c>
      <c r="J15" s="3">
        <f t="shared" si="2"/>
        <v>131.49335091758405</v>
      </c>
    </row>
    <row r="16" spans="1:10" ht="12.75">
      <c r="A16" s="2" t="s">
        <v>19</v>
      </c>
      <c r="B16" s="2">
        <v>35117.33</v>
      </c>
      <c r="C16" s="2">
        <f t="shared" si="0"/>
        <v>35117.33</v>
      </c>
      <c r="D16" s="2"/>
      <c r="E16" s="2">
        <v>550000</v>
      </c>
      <c r="F16" s="2">
        <v>56600.54</v>
      </c>
      <c r="G16" s="2">
        <f t="shared" si="3"/>
        <v>39600.54</v>
      </c>
      <c r="H16" s="2">
        <v>17000</v>
      </c>
      <c r="I16" s="3">
        <f t="shared" si="1"/>
        <v>10.291007272727274</v>
      </c>
      <c r="J16" s="3">
        <f t="shared" si="2"/>
        <v>161.17552217096232</v>
      </c>
    </row>
    <row r="17" spans="1:10" ht="12.75">
      <c r="A17" s="2" t="s">
        <v>20</v>
      </c>
      <c r="B17" s="2">
        <v>23490.94</v>
      </c>
      <c r="C17" s="2">
        <f t="shared" si="0"/>
        <v>23490.94</v>
      </c>
      <c r="D17" s="2"/>
      <c r="E17" s="2">
        <v>478000</v>
      </c>
      <c r="F17" s="2">
        <v>29056.43</v>
      </c>
      <c r="G17" s="2">
        <f t="shared" si="3"/>
        <v>29021.36</v>
      </c>
      <c r="H17" s="2">
        <v>35.07</v>
      </c>
      <c r="I17" s="3">
        <f t="shared" si="1"/>
        <v>6.078751046025105</v>
      </c>
      <c r="J17" s="3">
        <f t="shared" si="2"/>
        <v>123.69207021941226</v>
      </c>
    </row>
    <row r="18" spans="1:10" ht="12.75">
      <c r="A18" s="2" t="s">
        <v>21</v>
      </c>
      <c r="B18" s="2">
        <v>54427.61</v>
      </c>
      <c r="C18" s="2">
        <f t="shared" si="0"/>
        <v>54427.61</v>
      </c>
      <c r="D18" s="2"/>
      <c r="E18" s="2">
        <v>842000</v>
      </c>
      <c r="F18" s="2">
        <v>64905.75</v>
      </c>
      <c r="G18" s="2">
        <f t="shared" si="3"/>
        <v>64905.75</v>
      </c>
      <c r="H18" s="2"/>
      <c r="I18" s="3">
        <f t="shared" si="1"/>
        <v>7.708521377672209</v>
      </c>
      <c r="J18" s="3">
        <f t="shared" si="2"/>
        <v>119.25151591260392</v>
      </c>
    </row>
    <row r="19" spans="1:10" ht="12.75">
      <c r="A19" s="2" t="s">
        <v>22</v>
      </c>
      <c r="B19" s="2">
        <v>34127.48</v>
      </c>
      <c r="C19" s="2">
        <f t="shared" si="0"/>
        <v>32460.800000000003</v>
      </c>
      <c r="D19" s="2">
        <v>1666.68</v>
      </c>
      <c r="E19" s="2">
        <v>639900</v>
      </c>
      <c r="F19" s="2">
        <v>131186.13</v>
      </c>
      <c r="G19" s="2">
        <f t="shared" si="3"/>
        <v>46368.23000000001</v>
      </c>
      <c r="H19" s="2">
        <v>84817.9</v>
      </c>
      <c r="I19" s="3">
        <f t="shared" si="1"/>
        <v>20.50103609939053</v>
      </c>
      <c r="J19" s="3">
        <f t="shared" si="2"/>
        <v>384.4002838768054</v>
      </c>
    </row>
    <row r="20" spans="1:10" ht="12.75">
      <c r="A20" s="2" t="s">
        <v>23</v>
      </c>
      <c r="B20" s="2">
        <v>34845.32</v>
      </c>
      <c r="C20" s="2">
        <f t="shared" si="0"/>
        <v>28845.32</v>
      </c>
      <c r="D20" s="2">
        <v>6000</v>
      </c>
      <c r="E20" s="2">
        <v>316000</v>
      </c>
      <c r="F20" s="2">
        <v>74973.5</v>
      </c>
      <c r="G20" s="2">
        <f t="shared" si="3"/>
        <v>36273.5</v>
      </c>
      <c r="H20" s="2">
        <v>38700</v>
      </c>
      <c r="I20" s="3">
        <f t="shared" si="1"/>
        <v>23.725791139240506</v>
      </c>
      <c r="J20" s="3">
        <f t="shared" si="2"/>
        <v>215.16088817666187</v>
      </c>
    </row>
    <row r="21" spans="1:10" ht="12.75">
      <c r="A21" s="2" t="s">
        <v>24</v>
      </c>
      <c r="B21" s="2">
        <v>217854.72</v>
      </c>
      <c r="C21" s="2">
        <f t="shared" si="0"/>
        <v>217470.72</v>
      </c>
      <c r="D21" s="2">
        <v>384</v>
      </c>
      <c r="E21" s="2">
        <v>1810254</v>
      </c>
      <c r="F21" s="2">
        <v>545798.06</v>
      </c>
      <c r="G21" s="2">
        <f t="shared" si="3"/>
        <v>491105.56000000006</v>
      </c>
      <c r="H21" s="2">
        <v>54692.5</v>
      </c>
      <c r="I21" s="3">
        <f t="shared" si="1"/>
        <v>30.150357905575685</v>
      </c>
      <c r="J21" s="3">
        <f t="shared" si="2"/>
        <v>250.5330433051898</v>
      </c>
    </row>
    <row r="22" spans="1:10" ht="12.75">
      <c r="A22" s="2" t="s">
        <v>25</v>
      </c>
      <c r="B22" s="2">
        <v>43901.66</v>
      </c>
      <c r="C22" s="2">
        <f t="shared" si="0"/>
        <v>43901.66</v>
      </c>
      <c r="D22" s="2"/>
      <c r="E22" s="2">
        <v>546000</v>
      </c>
      <c r="F22" s="2">
        <v>60417.62</v>
      </c>
      <c r="G22" s="2">
        <f t="shared" si="3"/>
        <v>60417.62</v>
      </c>
      <c r="H22" s="2"/>
      <c r="I22" s="3">
        <f t="shared" si="1"/>
        <v>11.06549816849817</v>
      </c>
      <c r="J22" s="3">
        <f t="shared" si="2"/>
        <v>137.6203542189521</v>
      </c>
    </row>
    <row r="23" spans="1:10" ht="12.75">
      <c r="A23" s="2" t="s">
        <v>26</v>
      </c>
      <c r="B23" s="2">
        <v>69808.38</v>
      </c>
      <c r="C23" s="2">
        <f t="shared" si="0"/>
        <v>20278.380000000005</v>
      </c>
      <c r="D23" s="2">
        <v>49530</v>
      </c>
      <c r="E23" s="2">
        <v>453000</v>
      </c>
      <c r="F23" s="2">
        <v>66966.65</v>
      </c>
      <c r="G23" s="2">
        <f t="shared" si="3"/>
        <v>56966.649999999994</v>
      </c>
      <c r="H23" s="2">
        <v>10000</v>
      </c>
      <c r="I23" s="3">
        <f t="shared" si="1"/>
        <v>14.782924944812361</v>
      </c>
      <c r="J23" s="3">
        <f t="shared" si="2"/>
        <v>95.92924230586641</v>
      </c>
    </row>
    <row r="24" spans="1:10" ht="12.75">
      <c r="A24" s="2" t="s">
        <v>27</v>
      </c>
      <c r="B24" s="2">
        <v>102582.67</v>
      </c>
      <c r="C24" s="2">
        <f t="shared" si="0"/>
        <v>102582.67</v>
      </c>
      <c r="D24" s="2"/>
      <c r="E24" s="2">
        <v>996000</v>
      </c>
      <c r="F24" s="2">
        <v>115007.33</v>
      </c>
      <c r="G24" s="2">
        <f t="shared" si="3"/>
        <v>115007.33</v>
      </c>
      <c r="H24" s="2"/>
      <c r="I24" s="3">
        <f t="shared" si="1"/>
        <v>11.546920682730924</v>
      </c>
      <c r="J24" s="3">
        <f t="shared" si="2"/>
        <v>112.11185086135896</v>
      </c>
    </row>
    <row r="25" spans="1:10" ht="12.75">
      <c r="A25" s="2" t="s">
        <v>28</v>
      </c>
      <c r="B25" s="2">
        <v>32069.28</v>
      </c>
      <c r="C25" s="2">
        <f t="shared" si="0"/>
        <v>32069.28</v>
      </c>
      <c r="D25" s="2"/>
      <c r="E25" s="2">
        <v>486000</v>
      </c>
      <c r="F25" s="2">
        <v>49744.08</v>
      </c>
      <c r="G25" s="2">
        <f t="shared" si="3"/>
        <v>49744.08</v>
      </c>
      <c r="H25" s="2"/>
      <c r="I25" s="3">
        <f t="shared" si="1"/>
        <v>10.235407407407408</v>
      </c>
      <c r="J25" s="3">
        <f t="shared" si="2"/>
        <v>155.11442726497137</v>
      </c>
    </row>
    <row r="26" spans="1:10" ht="12.75">
      <c r="A26" s="2" t="s">
        <v>29</v>
      </c>
      <c r="B26" s="2">
        <v>79892.79</v>
      </c>
      <c r="C26" s="2">
        <f t="shared" si="0"/>
        <v>77468.62</v>
      </c>
      <c r="D26" s="2">
        <v>2424.17</v>
      </c>
      <c r="E26" s="2">
        <v>1879000</v>
      </c>
      <c r="F26" s="2">
        <v>98434.31</v>
      </c>
      <c r="G26" s="2">
        <f t="shared" si="3"/>
        <v>98434.31</v>
      </c>
      <c r="H26" s="2"/>
      <c r="I26" s="3">
        <f t="shared" si="1"/>
        <v>5.238654071314529</v>
      </c>
      <c r="J26" s="3">
        <f t="shared" si="2"/>
        <v>123.20800162317526</v>
      </c>
    </row>
    <row r="27" spans="1:10" ht="12.75">
      <c r="A27" s="2" t="s">
        <v>30</v>
      </c>
      <c r="B27" s="2">
        <v>26285.68</v>
      </c>
      <c r="C27" s="2">
        <f t="shared" si="0"/>
        <v>26285.68</v>
      </c>
      <c r="D27" s="2"/>
      <c r="E27" s="2">
        <v>144000</v>
      </c>
      <c r="F27" s="2">
        <v>-3924.31</v>
      </c>
      <c r="G27" s="2">
        <f t="shared" si="3"/>
        <v>-3924.31</v>
      </c>
      <c r="H27" s="2"/>
      <c r="I27" s="3">
        <f t="shared" si="1"/>
        <v>-2.7252152777777776</v>
      </c>
      <c r="J27" s="3">
        <f t="shared" si="2"/>
        <v>-14.929459690599597</v>
      </c>
    </row>
    <row r="28" spans="1:10" s="7" customFormat="1" ht="25.5">
      <c r="A28" s="4" t="s">
        <v>31</v>
      </c>
      <c r="B28" s="5">
        <f aca="true" t="shared" si="4" ref="B28:H28">SUM(B8:B27)</f>
        <v>1107382.98</v>
      </c>
      <c r="C28" s="5">
        <f t="shared" si="4"/>
        <v>1045878.1300000001</v>
      </c>
      <c r="D28" s="5">
        <f t="shared" si="4"/>
        <v>61504.85</v>
      </c>
      <c r="E28" s="5">
        <f t="shared" si="4"/>
        <v>14299154</v>
      </c>
      <c r="F28" s="5">
        <f t="shared" si="4"/>
        <v>1770448.6800000002</v>
      </c>
      <c r="G28" s="5">
        <f t="shared" si="4"/>
        <v>1544764.2000000002</v>
      </c>
      <c r="H28" s="5">
        <f t="shared" si="4"/>
        <v>225684.47999999998</v>
      </c>
      <c r="I28" s="6">
        <f t="shared" si="1"/>
        <v>12.381492499486333</v>
      </c>
      <c r="J28" s="6">
        <f>F28/B28*100</f>
        <v>159.87681876779433</v>
      </c>
    </row>
    <row r="29" spans="1:10" ht="12.75">
      <c r="A29" s="2" t="s">
        <v>32</v>
      </c>
      <c r="B29" s="2">
        <v>2872722.72</v>
      </c>
      <c r="C29" s="2">
        <f>SUM(B29-D29)</f>
        <v>2848064.72</v>
      </c>
      <c r="D29" s="2">
        <v>24658</v>
      </c>
      <c r="E29" s="2">
        <v>26139000</v>
      </c>
      <c r="F29" s="2">
        <v>3771478.49</v>
      </c>
      <c r="G29" s="2">
        <f>F29-H29</f>
        <v>3708513.9800000004</v>
      </c>
      <c r="H29" s="2">
        <v>62964.51</v>
      </c>
      <c r="I29" s="3">
        <f t="shared" si="1"/>
        <v>14.428549255901144</v>
      </c>
      <c r="J29" s="3">
        <f>F29/B29*100</f>
        <v>131.28585170238776</v>
      </c>
    </row>
    <row r="30" spans="1:10" s="7" customFormat="1" ht="12.75">
      <c r="A30" s="5" t="s">
        <v>33</v>
      </c>
      <c r="B30" s="5">
        <f>B28+B29</f>
        <v>3980105.7</v>
      </c>
      <c r="C30" s="5">
        <f>C28+C29</f>
        <v>3893942.8500000006</v>
      </c>
      <c r="D30" s="5">
        <f>D28+D29</f>
        <v>86162.85</v>
      </c>
      <c r="E30" s="5">
        <f>SUM(E28+E29)</f>
        <v>40438154</v>
      </c>
      <c r="F30" s="5">
        <f>F28+F29</f>
        <v>5541927.17</v>
      </c>
      <c r="G30" s="5">
        <f>G28+G29</f>
        <v>5253278.180000001</v>
      </c>
      <c r="H30" s="5">
        <f>H28+H29</f>
        <v>288648.99</v>
      </c>
      <c r="I30" s="6">
        <f t="shared" si="1"/>
        <v>13.704698711024246</v>
      </c>
      <c r="J30" s="6">
        <f>F30/B30*100</f>
        <v>139.24070333106982</v>
      </c>
    </row>
    <row r="31" spans="1:10" ht="12.75">
      <c r="A31" s="8" t="s">
        <v>34</v>
      </c>
      <c r="B31" s="8">
        <v>13234713.23</v>
      </c>
      <c r="C31" s="2">
        <f>SUM(B31-D31)</f>
        <v>13122876.23</v>
      </c>
      <c r="D31" s="8">
        <v>111837</v>
      </c>
      <c r="E31" s="8">
        <v>98641000</v>
      </c>
      <c r="F31" s="8">
        <v>14129928.32</v>
      </c>
      <c r="G31" s="2">
        <f>F31-H31</f>
        <v>13893374.02</v>
      </c>
      <c r="H31" s="8">
        <v>236554.3</v>
      </c>
      <c r="I31" s="9">
        <f t="shared" si="1"/>
        <v>14.324599628957532</v>
      </c>
      <c r="J31" s="9">
        <f>F31/B31*100</f>
        <v>106.76414422014643</v>
      </c>
    </row>
    <row r="32" spans="1:10" s="12" customFormat="1" ht="12.75">
      <c r="A32" s="10" t="s">
        <v>35</v>
      </c>
      <c r="B32" s="10">
        <f aca="true" t="shared" si="5" ref="B32:H32">B30+B31</f>
        <v>17214818.93</v>
      </c>
      <c r="C32" s="10">
        <f t="shared" si="5"/>
        <v>17016819.080000002</v>
      </c>
      <c r="D32" s="10">
        <f t="shared" si="5"/>
        <v>197999.85</v>
      </c>
      <c r="E32" s="10">
        <f t="shared" si="5"/>
        <v>139079154</v>
      </c>
      <c r="F32" s="10">
        <f t="shared" si="5"/>
        <v>19671855.490000002</v>
      </c>
      <c r="G32" s="10">
        <f t="shared" si="5"/>
        <v>19146652.2</v>
      </c>
      <c r="H32" s="10">
        <f t="shared" si="5"/>
        <v>525203.29</v>
      </c>
      <c r="I32" s="11">
        <f t="shared" si="1"/>
        <v>14.144359470291286</v>
      </c>
      <c r="J32" s="11">
        <f>F32/B32*100</f>
        <v>114.27279932476178</v>
      </c>
    </row>
  </sheetData>
  <sheetProtection/>
  <mergeCells count="12">
    <mergeCell ref="F5:J5"/>
    <mergeCell ref="A4:A7"/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2015-03-17T08:12:08Z</cp:lastPrinted>
  <dcterms:created xsi:type="dcterms:W3CDTF">2012-02-07T09:55:48Z</dcterms:created>
  <dcterms:modified xsi:type="dcterms:W3CDTF">2017-04-04T04:57:19Z</dcterms:modified>
  <cp:category/>
  <cp:version/>
  <cp:contentType/>
  <cp:contentStatus/>
</cp:coreProperties>
</file>