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<sst xmlns="http://schemas.openxmlformats.org/spreadsheetml/2006/main" count="43" uniqueCount="40">
  <si>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</si>
  <si>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</si>
  <si>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</si>
  <si>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</si>
  <si>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</si>
  <si>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</si>
  <si>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</si>
  <si>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</si>
  <si>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</si>
  <si>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</si>
  <si>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</si>
  <si>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</si>
  <si>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</si>
  <si>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</si>
  <si>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</si>
  <si>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</si>
  <si>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</si>
  <si>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</si>
  <si>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</si>
  <si>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</si>
  <si>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</si>
  <si>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</si>
  <si>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</si>
  <si>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</si>
  <si>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</si>
  <si>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</si>
  <si>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</si>
  <si>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</si>
  <si>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</si>
  <si>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</si>
  <si>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</si>
  <si>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</si>
  <si>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</si>
  <si>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</si>
  <si>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</si>
  <si>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</si>
  <si>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апреля 2016 года</t>
  </si>
  <si>
    <t>по исполнению консолидированного бюджета района на 01 апреля 2017 года</t>
  </si>
  <si>
    <t>на 01 апреля 2017 года</t>
  </si>
  <si>
    <t>годовые
назначения
собственных
доходов
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</si>
</sst>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4" t="s">
        <v>0</v>
      </c>
      <c r="E1" s="14"/>
      <c r="F1" s="14"/>
      <c r="G1" s="14"/>
    </row>
    <row r="2" spans="1:10" ht="12.7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2.75">
      <c r="A4" s="15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36</v>
      </c>
      <c r="C5" s="13"/>
      <c r="D5" s="13"/>
      <c r="E5" s="15" t="s">
        <v>39</v>
      </c>
      <c r="F5" s="13" t="s">
        <v>38</v>
      </c>
      <c r="G5" s="13"/>
      <c r="H5" s="13"/>
      <c r="I5" s="13"/>
      <c r="J5" s="13"/>
    </row>
    <row r="6" spans="1:10" ht="28.5" customHeight="1">
      <c r="A6" s="13"/>
      <c r="B6" s="15" t="s">
        <v>3</v>
      </c>
      <c r="C6" s="13" t="s">
        <v>4</v>
      </c>
      <c r="D6" s="13"/>
      <c r="E6" s="13"/>
      <c r="F6" s="15" t="s">
        <v>5</v>
      </c>
      <c r="G6" s="13" t="s">
        <v>4</v>
      </c>
      <c r="H6" s="13"/>
      <c r="I6" s="15" t="s">
        <v>6</v>
      </c>
      <c r="J6" s="15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72079.29</v>
      </c>
      <c r="C8" s="2">
        <f aca="true" t="shared" si="0" ref="C8:C27">SUM(B8-D8)</f>
        <v>54314.869999999995</v>
      </c>
      <c r="D8" s="2">
        <v>17764.42</v>
      </c>
      <c r="E8" s="2">
        <v>555000</v>
      </c>
      <c r="F8" s="2">
        <v>114650.41</v>
      </c>
      <c r="G8" s="2">
        <f aca="true" t="shared" si="1" ref="G8:G27">SUM(F8-H8)</f>
        <v>102522.91</v>
      </c>
      <c r="H8" s="2">
        <v>12127.5</v>
      </c>
      <c r="I8" s="3">
        <f aca="true" t="shared" si="2" ref="I8:I32">F8/E8*100</f>
        <v>20.65773153153153</v>
      </c>
      <c r="J8" s="3">
        <f aca="true" t="shared" si="3" ref="J8:J27">F8/B8*100</f>
        <v>159.0615140631935</v>
      </c>
    </row>
    <row r="9" spans="1:10" ht="12.75">
      <c r="A9" s="2" t="s">
        <v>12</v>
      </c>
      <c r="B9" s="2">
        <v>74619.82</v>
      </c>
      <c r="C9" s="2">
        <f t="shared" si="0"/>
        <v>74619.82</v>
      </c>
      <c r="D9" s="2"/>
      <c r="E9" s="2">
        <v>439000</v>
      </c>
      <c r="F9" s="2">
        <v>96965.37</v>
      </c>
      <c r="G9" s="2">
        <f t="shared" si="1"/>
        <v>82284.98999999999</v>
      </c>
      <c r="H9" s="2">
        <v>14680.38</v>
      </c>
      <c r="I9" s="3">
        <f t="shared" si="2"/>
        <v>22.087783599088837</v>
      </c>
      <c r="J9" s="3">
        <f t="shared" si="3"/>
        <v>129.94586424893546</v>
      </c>
    </row>
    <row r="10" spans="1:10" ht="12.75">
      <c r="A10" s="2" t="s">
        <v>13</v>
      </c>
      <c r="B10" s="2">
        <v>144723.92</v>
      </c>
      <c r="C10" s="2">
        <f t="shared" si="0"/>
        <v>144723.92</v>
      </c>
      <c r="D10" s="2"/>
      <c r="E10" s="2">
        <v>1184000</v>
      </c>
      <c r="F10" s="2">
        <v>143691.9</v>
      </c>
      <c r="G10" s="2">
        <f t="shared" si="1"/>
        <v>137691.9</v>
      </c>
      <c r="H10" s="2">
        <v>6000</v>
      </c>
      <c r="I10" s="3">
        <f t="shared" si="2"/>
        <v>12.136140202702702</v>
      </c>
      <c r="J10" s="3">
        <f t="shared" si="3"/>
        <v>99.286904334819</v>
      </c>
    </row>
    <row r="11" spans="1:10" ht="12.75">
      <c r="A11" s="2" t="s">
        <v>14</v>
      </c>
      <c r="B11" s="2">
        <v>160745.4</v>
      </c>
      <c r="C11" s="2">
        <f t="shared" si="0"/>
        <v>160745.4</v>
      </c>
      <c r="D11" s="2"/>
      <c r="E11" s="2">
        <v>609000</v>
      </c>
      <c r="F11" s="2">
        <v>131569.6</v>
      </c>
      <c r="G11" s="2">
        <f t="shared" si="1"/>
        <v>127769.6</v>
      </c>
      <c r="H11" s="2">
        <v>3800</v>
      </c>
      <c r="I11" s="3">
        <f t="shared" si="2"/>
        <v>21.604203612479473</v>
      </c>
      <c r="J11" s="3">
        <f t="shared" si="3"/>
        <v>81.84968279030069</v>
      </c>
    </row>
    <row r="12" spans="1:10" ht="12.75">
      <c r="A12" s="2" t="s">
        <v>15</v>
      </c>
      <c r="B12" s="2">
        <v>62447.84</v>
      </c>
      <c r="C12" s="2">
        <f t="shared" si="0"/>
        <v>60192.84</v>
      </c>
      <c r="D12" s="2">
        <v>2255</v>
      </c>
      <c r="E12" s="2">
        <v>410000</v>
      </c>
      <c r="F12" s="2">
        <v>85189.99</v>
      </c>
      <c r="G12" s="2">
        <f t="shared" si="1"/>
        <v>82689.99</v>
      </c>
      <c r="H12" s="2">
        <v>2500</v>
      </c>
      <c r="I12" s="3">
        <f t="shared" si="2"/>
        <v>20.778046341463416</v>
      </c>
      <c r="J12" s="3">
        <f t="shared" si="3"/>
        <v>136.41783286659717</v>
      </c>
    </row>
    <row r="13" spans="1:10" ht="12.75">
      <c r="A13" s="2" t="s">
        <v>16</v>
      </c>
      <c r="B13" s="2">
        <v>121258.86</v>
      </c>
      <c r="C13" s="2">
        <f t="shared" si="0"/>
        <v>116858.86</v>
      </c>
      <c r="D13" s="2">
        <v>4400</v>
      </c>
      <c r="E13" s="2">
        <v>474000</v>
      </c>
      <c r="F13" s="2">
        <v>105782.01</v>
      </c>
      <c r="G13" s="2">
        <f t="shared" si="1"/>
        <v>105782.01</v>
      </c>
      <c r="H13" s="2"/>
      <c r="I13" s="3">
        <f t="shared" si="2"/>
        <v>22.31687974683544</v>
      </c>
      <c r="J13" s="3">
        <f t="shared" si="3"/>
        <v>87.2365202839611</v>
      </c>
    </row>
    <row r="14" spans="1:10" ht="12.75">
      <c r="A14" s="2" t="s">
        <v>17</v>
      </c>
      <c r="B14" s="2">
        <v>134811.54</v>
      </c>
      <c r="C14" s="2">
        <f t="shared" si="0"/>
        <v>132411.54</v>
      </c>
      <c r="D14" s="2">
        <v>2400</v>
      </c>
      <c r="E14" s="2">
        <v>637000</v>
      </c>
      <c r="F14" s="2">
        <v>116252.43</v>
      </c>
      <c r="G14" s="2">
        <f t="shared" si="1"/>
        <v>94157.62</v>
      </c>
      <c r="H14" s="2">
        <v>22094.81</v>
      </c>
      <c r="I14" s="3">
        <f t="shared" si="2"/>
        <v>18.249989010989008</v>
      </c>
      <c r="J14" s="3">
        <f t="shared" si="3"/>
        <v>86.23329278784293</v>
      </c>
    </row>
    <row r="15" spans="1:10" ht="12.75">
      <c r="A15" s="2" t="s">
        <v>18</v>
      </c>
      <c r="B15" s="2">
        <v>144221.43</v>
      </c>
      <c r="C15" s="2">
        <f t="shared" si="0"/>
        <v>144221.43</v>
      </c>
      <c r="D15" s="2"/>
      <c r="E15" s="2">
        <v>851000</v>
      </c>
      <c r="F15" s="2">
        <v>206658.04</v>
      </c>
      <c r="G15" s="2">
        <f t="shared" si="1"/>
        <v>171476.27000000002</v>
      </c>
      <c r="H15" s="2">
        <v>35181.77</v>
      </c>
      <c r="I15" s="3">
        <f t="shared" si="2"/>
        <v>24.284141010575794</v>
      </c>
      <c r="J15" s="3">
        <f t="shared" si="3"/>
        <v>143.29218618897346</v>
      </c>
    </row>
    <row r="16" spans="1:10" ht="12.75">
      <c r="A16" s="2" t="s">
        <v>19</v>
      </c>
      <c r="B16" s="2">
        <v>146027.75</v>
      </c>
      <c r="C16" s="2">
        <f t="shared" si="0"/>
        <v>142027.75</v>
      </c>
      <c r="D16" s="2">
        <v>4000</v>
      </c>
      <c r="E16" s="2">
        <v>550000</v>
      </c>
      <c r="F16" s="2">
        <v>154180.6</v>
      </c>
      <c r="G16" s="2">
        <f t="shared" si="1"/>
        <v>124680.6</v>
      </c>
      <c r="H16" s="2">
        <v>29500</v>
      </c>
      <c r="I16" s="3">
        <f t="shared" si="2"/>
        <v>28.032836363636367</v>
      </c>
      <c r="J16" s="3">
        <f t="shared" si="3"/>
        <v>105.58308266750669</v>
      </c>
    </row>
    <row r="17" spans="1:10" ht="12.75">
      <c r="A17" s="2" t="s">
        <v>20</v>
      </c>
      <c r="B17" s="2">
        <v>65323.03</v>
      </c>
      <c r="C17" s="2">
        <f t="shared" si="0"/>
        <v>65323.03</v>
      </c>
      <c r="D17" s="2"/>
      <c r="E17" s="2">
        <v>478000</v>
      </c>
      <c r="F17" s="2">
        <v>377094.37</v>
      </c>
      <c r="G17" s="2">
        <f t="shared" si="1"/>
        <v>328559.3</v>
      </c>
      <c r="H17" s="2">
        <v>48535.07</v>
      </c>
      <c r="I17" s="3">
        <f t="shared" si="2"/>
        <v>78.89003556485356</v>
      </c>
      <c r="J17" s="3">
        <f t="shared" si="3"/>
        <v>577.2762990326688</v>
      </c>
    </row>
    <row r="18" spans="1:10" ht="12.75">
      <c r="A18" s="2" t="s">
        <v>21</v>
      </c>
      <c r="B18" s="2">
        <v>170324.23</v>
      </c>
      <c r="C18" s="2">
        <f t="shared" si="0"/>
        <v>170324.23</v>
      </c>
      <c r="D18" s="2"/>
      <c r="E18" s="2">
        <v>842000</v>
      </c>
      <c r="F18" s="2">
        <v>176611.82</v>
      </c>
      <c r="G18" s="2">
        <f t="shared" si="1"/>
        <v>176611.82</v>
      </c>
      <c r="H18" s="2"/>
      <c r="I18" s="3">
        <f t="shared" si="2"/>
        <v>20.975275534441806</v>
      </c>
      <c r="J18" s="3">
        <f t="shared" si="3"/>
        <v>103.69154171429396</v>
      </c>
    </row>
    <row r="19" spans="1:10" ht="12.75">
      <c r="A19" s="2" t="s">
        <v>22</v>
      </c>
      <c r="B19" s="2">
        <v>91988.44</v>
      </c>
      <c r="C19" s="2">
        <f t="shared" si="0"/>
        <v>90321.76000000001</v>
      </c>
      <c r="D19" s="2">
        <v>1666.68</v>
      </c>
      <c r="E19" s="2">
        <v>737500</v>
      </c>
      <c r="F19" s="2">
        <v>268717.94</v>
      </c>
      <c r="G19" s="2">
        <f t="shared" si="1"/>
        <v>126040.04000000001</v>
      </c>
      <c r="H19" s="2">
        <v>142677.9</v>
      </c>
      <c r="I19" s="3">
        <f t="shared" si="2"/>
        <v>36.436330847457626</v>
      </c>
      <c r="J19" s="3">
        <f t="shared" si="3"/>
        <v>292.12142308316135</v>
      </c>
    </row>
    <row r="20" spans="1:10" ht="12.75">
      <c r="A20" s="2" t="s">
        <v>23</v>
      </c>
      <c r="B20" s="2">
        <v>81791.89</v>
      </c>
      <c r="C20" s="2">
        <f t="shared" si="0"/>
        <v>75791.89</v>
      </c>
      <c r="D20" s="2">
        <v>6000</v>
      </c>
      <c r="E20" s="2">
        <v>369250</v>
      </c>
      <c r="F20" s="2">
        <v>149646.93</v>
      </c>
      <c r="G20" s="2">
        <f t="shared" si="1"/>
        <v>91096.93</v>
      </c>
      <c r="H20" s="2">
        <v>58550</v>
      </c>
      <c r="I20" s="3">
        <f t="shared" si="2"/>
        <v>40.527266079891675</v>
      </c>
      <c r="J20" s="3">
        <f t="shared" si="3"/>
        <v>182.9605967046366</v>
      </c>
    </row>
    <row r="21" spans="1:10" ht="12.75">
      <c r="A21" s="2" t="s">
        <v>24</v>
      </c>
      <c r="B21" s="2">
        <v>529403.16</v>
      </c>
      <c r="C21" s="2">
        <f t="shared" si="0"/>
        <v>458826.56000000006</v>
      </c>
      <c r="D21" s="2">
        <v>70576.6</v>
      </c>
      <c r="E21" s="2">
        <v>1833289.75</v>
      </c>
      <c r="F21" s="2">
        <v>840445.77</v>
      </c>
      <c r="G21" s="2">
        <f t="shared" si="1"/>
        <v>713977.27</v>
      </c>
      <c r="H21" s="2">
        <v>126468.5</v>
      </c>
      <c r="I21" s="3">
        <f t="shared" si="2"/>
        <v>45.84358637253059</v>
      </c>
      <c r="J21" s="3">
        <f t="shared" si="3"/>
        <v>158.7534479393738</v>
      </c>
    </row>
    <row r="22" spans="1:10" ht="12.75">
      <c r="A22" s="2" t="s">
        <v>25</v>
      </c>
      <c r="B22" s="2">
        <v>115204.69</v>
      </c>
      <c r="C22" s="2">
        <f t="shared" si="0"/>
        <v>113104.69</v>
      </c>
      <c r="D22" s="2">
        <v>2100</v>
      </c>
      <c r="E22" s="2">
        <v>546000</v>
      </c>
      <c r="F22" s="2">
        <v>132054.06</v>
      </c>
      <c r="G22" s="2">
        <f t="shared" si="1"/>
        <v>129654.06</v>
      </c>
      <c r="H22" s="2">
        <v>2400</v>
      </c>
      <c r="I22" s="3">
        <f t="shared" si="2"/>
        <v>24.185725274725275</v>
      </c>
      <c r="J22" s="3">
        <f t="shared" si="3"/>
        <v>114.62559380178013</v>
      </c>
    </row>
    <row r="23" spans="1:10" ht="12.75">
      <c r="A23" s="2" t="s">
        <v>26</v>
      </c>
      <c r="B23" s="2">
        <v>178470.79</v>
      </c>
      <c r="C23" s="2">
        <f t="shared" si="0"/>
        <v>128940.79000000001</v>
      </c>
      <c r="D23" s="2">
        <v>49530</v>
      </c>
      <c r="E23" s="2">
        <v>453000</v>
      </c>
      <c r="F23" s="2">
        <v>212958.74</v>
      </c>
      <c r="G23" s="2">
        <f t="shared" si="1"/>
        <v>202958.74</v>
      </c>
      <c r="H23" s="2">
        <v>10000</v>
      </c>
      <c r="I23" s="3">
        <f t="shared" si="2"/>
        <v>47.01075938189845</v>
      </c>
      <c r="J23" s="3">
        <f t="shared" si="3"/>
        <v>119.32414262300288</v>
      </c>
    </row>
    <row r="24" spans="1:10" ht="12.75">
      <c r="A24" s="2" t="s">
        <v>27</v>
      </c>
      <c r="B24" s="2">
        <v>243270.48</v>
      </c>
      <c r="C24" s="2">
        <f t="shared" si="0"/>
        <v>243270.48</v>
      </c>
      <c r="D24" s="2"/>
      <c r="E24" s="2">
        <v>996000</v>
      </c>
      <c r="F24" s="2">
        <v>219267.79</v>
      </c>
      <c r="G24" s="2">
        <f t="shared" si="1"/>
        <v>218661.59</v>
      </c>
      <c r="H24" s="2">
        <v>606.2</v>
      </c>
      <c r="I24" s="3">
        <f t="shared" si="2"/>
        <v>22.014838353413655</v>
      </c>
      <c r="J24" s="3">
        <f t="shared" si="3"/>
        <v>90.1333322481215</v>
      </c>
    </row>
    <row r="25" spans="1:10" ht="12.75">
      <c r="A25" s="2" t="s">
        <v>28</v>
      </c>
      <c r="B25" s="2">
        <v>74303.45</v>
      </c>
      <c r="C25" s="2">
        <f t="shared" si="0"/>
        <v>74303.45</v>
      </c>
      <c r="D25" s="2"/>
      <c r="E25" s="2">
        <v>486000</v>
      </c>
      <c r="F25" s="2">
        <v>122824.68</v>
      </c>
      <c r="G25" s="2">
        <f t="shared" si="1"/>
        <v>122824.68</v>
      </c>
      <c r="H25" s="2"/>
      <c r="I25" s="3">
        <f t="shared" si="2"/>
        <v>25.272567901234567</v>
      </c>
      <c r="J25" s="3">
        <f t="shared" si="3"/>
        <v>165.3014496635082</v>
      </c>
    </row>
    <row r="26" spans="1:10" ht="12.75">
      <c r="A26" s="2" t="s">
        <v>29</v>
      </c>
      <c r="B26" s="2">
        <v>235106.72</v>
      </c>
      <c r="C26" s="2">
        <f t="shared" si="0"/>
        <v>232682.55</v>
      </c>
      <c r="D26" s="2">
        <v>2424.17</v>
      </c>
      <c r="E26" s="2">
        <v>1879000</v>
      </c>
      <c r="F26" s="2">
        <v>185686.05</v>
      </c>
      <c r="G26" s="2">
        <f t="shared" si="1"/>
        <v>185686.05</v>
      </c>
      <c r="H26" s="2"/>
      <c r="I26" s="3">
        <f t="shared" si="2"/>
        <v>9.88217402873869</v>
      </c>
      <c r="J26" s="3">
        <f t="shared" si="3"/>
        <v>78.97947366200336</v>
      </c>
    </row>
    <row r="27" spans="1:10" ht="12.75">
      <c r="A27" s="2" t="s">
        <v>30</v>
      </c>
      <c r="B27" s="2">
        <v>42173.94</v>
      </c>
      <c r="C27" s="2">
        <f t="shared" si="0"/>
        <v>42173.94</v>
      </c>
      <c r="D27" s="2"/>
      <c r="E27" s="2">
        <v>144000</v>
      </c>
      <c r="F27" s="2">
        <v>10633.89</v>
      </c>
      <c r="G27" s="2">
        <f t="shared" si="1"/>
        <v>10633.89</v>
      </c>
      <c r="H27" s="2"/>
      <c r="I27" s="3">
        <f t="shared" si="2"/>
        <v>7.384645833333332</v>
      </c>
      <c r="J27" s="3">
        <f t="shared" si="3"/>
        <v>25.21436223411898</v>
      </c>
    </row>
    <row r="28" spans="1:10" s="7" customFormat="1" ht="25.5">
      <c r="A28" s="4" t="s">
        <v>31</v>
      </c>
      <c r="B28" s="5">
        <f aca="true" t="shared" si="4" ref="B28:H28">SUM(B8:B27)</f>
        <v>2888296.6700000004</v>
      </c>
      <c r="C28" s="5">
        <f t="shared" si="4"/>
        <v>2725179.8</v>
      </c>
      <c r="D28" s="5">
        <f t="shared" si="4"/>
        <v>163116.87000000002</v>
      </c>
      <c r="E28" s="5">
        <f t="shared" si="4"/>
        <v>14473039.75</v>
      </c>
      <c r="F28" s="5">
        <f t="shared" si="4"/>
        <v>3850882.3900000006</v>
      </c>
      <c r="G28" s="5">
        <f t="shared" si="4"/>
        <v>3335760.26</v>
      </c>
      <c r="H28" s="5">
        <f t="shared" si="4"/>
        <v>515122.13</v>
      </c>
      <c r="I28" s="6">
        <f t="shared" si="2"/>
        <v>26.607281238207065</v>
      </c>
      <c r="J28" s="6">
        <f>F28/B28*100</f>
        <v>133.3271069415456</v>
      </c>
    </row>
    <row r="29" spans="1:10" ht="12.75">
      <c r="A29" s="2" t="s">
        <v>32</v>
      </c>
      <c r="B29" s="2">
        <v>4739929.42</v>
      </c>
      <c r="C29" s="2">
        <f>SUM(B29-D29)</f>
        <v>4714271.42</v>
      </c>
      <c r="D29" s="2">
        <v>25658</v>
      </c>
      <c r="E29" s="2">
        <v>26139000</v>
      </c>
      <c r="F29" s="2">
        <v>5556406.68</v>
      </c>
      <c r="G29" s="2">
        <f>SUM(F29-H29)</f>
        <v>5488442.17</v>
      </c>
      <c r="H29" s="2">
        <v>67964.51</v>
      </c>
      <c r="I29" s="3">
        <f t="shared" si="2"/>
        <v>21.257150923906803</v>
      </c>
      <c r="J29" s="3">
        <f>F29/B29*100</f>
        <v>117.22551514279719</v>
      </c>
    </row>
    <row r="30" spans="1:10" s="7" customFormat="1" ht="12.75">
      <c r="A30" s="5" t="s">
        <v>33</v>
      </c>
      <c r="B30" s="5">
        <f>B28+B29</f>
        <v>7628226.09</v>
      </c>
      <c r="C30" s="5">
        <f>C28+C29</f>
        <v>7439451.22</v>
      </c>
      <c r="D30" s="5">
        <f>D28+D29</f>
        <v>188774.87000000002</v>
      </c>
      <c r="E30" s="5">
        <f>SUM(E28+E29)</f>
        <v>40612039.75</v>
      </c>
      <c r="F30" s="5">
        <f>F28+F29</f>
        <v>9407289.07</v>
      </c>
      <c r="G30" s="5">
        <f>G28+G29</f>
        <v>8824202.43</v>
      </c>
      <c r="H30" s="5">
        <f>H28+H29</f>
        <v>583086.64</v>
      </c>
      <c r="I30" s="6">
        <f t="shared" si="2"/>
        <v>23.16379361369063</v>
      </c>
      <c r="J30" s="6">
        <f>F30/B30*100</f>
        <v>123.32210607040359</v>
      </c>
    </row>
    <row r="31" spans="1:10" ht="12.75">
      <c r="A31" s="8" t="s">
        <v>34</v>
      </c>
      <c r="B31" s="8">
        <v>20651445.94</v>
      </c>
      <c r="C31" s="2">
        <f>SUM(B31-D31)</f>
        <v>20467108.94</v>
      </c>
      <c r="D31" s="8">
        <v>184337</v>
      </c>
      <c r="E31" s="8">
        <v>98641000</v>
      </c>
      <c r="F31" s="8">
        <v>22541224.01</v>
      </c>
      <c r="G31" s="2">
        <f>SUM(F31-H31)</f>
        <v>22198503.96</v>
      </c>
      <c r="H31" s="8">
        <v>342720.05</v>
      </c>
      <c r="I31" s="9">
        <f t="shared" si="2"/>
        <v>22.85177969606959</v>
      </c>
      <c r="J31" s="9">
        <f>F31/B31*100</f>
        <v>109.15082689846753</v>
      </c>
    </row>
    <row r="32" spans="1:10" s="12" customFormat="1" ht="12.75">
      <c r="A32" s="10" t="s">
        <v>35</v>
      </c>
      <c r="B32" s="10">
        <f aca="true" t="shared" si="5" ref="B32:H32">B30+B31</f>
        <v>28279672.03</v>
      </c>
      <c r="C32" s="10">
        <f t="shared" si="5"/>
        <v>27906560.16</v>
      </c>
      <c r="D32" s="10">
        <f t="shared" si="5"/>
        <v>373111.87</v>
      </c>
      <c r="E32" s="10">
        <f t="shared" si="5"/>
        <v>139253039.75</v>
      </c>
      <c r="F32" s="10">
        <f t="shared" si="5"/>
        <v>31948513.080000002</v>
      </c>
      <c r="G32" s="10">
        <f t="shared" si="5"/>
        <v>31022706.39</v>
      </c>
      <c r="H32" s="10">
        <f t="shared" si="5"/>
        <v>925806.69</v>
      </c>
      <c r="I32" s="11">
        <f t="shared" si="2"/>
        <v>22.94277606963334</v>
      </c>
      <c r="J32" s="11">
        <f>F32/B32*100</f>
        <v>112.97342149551088</v>
      </c>
    </row>
  </sheetData>
  <sheetProtection/>
  <mergeCells count="12"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2017-04-04T04:39:41Z</cp:lastPrinted>
  <dcterms:created xsi:type="dcterms:W3CDTF">2012-02-07T09:55:48Z</dcterms:created>
  <dcterms:modified xsi:type="dcterms:W3CDTF">2017-04-04T04:40:00Z</dcterms:modified>
  <cp:category/>
  <cp:version/>
  <cp:contentType/>
  <cp:contentStatus/>
</cp:coreProperties>
</file>