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<sst xmlns="http://schemas.openxmlformats.org/spreadsheetml/2006/main" count="43" uniqueCount="40">
  <si>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</si>
  <si>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</si>
  <si>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</si>
  <si>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</si>
  <si>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</si>
  <si>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</si>
  <si>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</si>
  <si>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</si>
  <si>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</si>
  <si>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</si>
  <si>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</si>
  <si>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</si>
  <si>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</si>
  <si>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</si>
  <si>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</si>
  <si>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</si>
  <si>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</si>
  <si>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</si>
  <si>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</si>
  <si>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</si>
  <si>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</si>
  <si>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</si>
  <si>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</si>
  <si>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</si>
  <si>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</si>
  <si>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</si>
  <si>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</si>
  <si>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</si>
  <si>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</si>
  <si>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</si>
  <si>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</si>
  <si>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</si>
  <si>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</si>
  <si>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</si>
  <si>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</si>
  <si>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</si>
  <si>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февраля 2017 года</t>
  </si>
  <si>
    <t>по исполнению консолидированного бюджета района на 01 февраля 2018 года</t>
  </si>
  <si>
    <t>на 01 февраля 2018 года</t>
  </si>
  <si>
    <t>годовые
назначения
собственных
доходов
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</si>
</sst>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27" sqref="E27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5" t="s">
        <v>0</v>
      </c>
      <c r="E1" s="15"/>
      <c r="F1" s="15"/>
      <c r="G1" s="15"/>
    </row>
    <row r="2" spans="1:10" ht="12.75">
      <c r="A2" s="15" t="s">
        <v>37</v>
      </c>
      <c r="B2" s="15"/>
      <c r="C2" s="15"/>
      <c r="D2" s="15"/>
      <c r="E2" s="15"/>
      <c r="F2" s="15"/>
      <c r="G2" s="15"/>
      <c r="H2" s="15"/>
      <c r="I2" s="15"/>
      <c r="J2" s="15"/>
    </row>
    <row r="4" spans="1:10" ht="12.75">
      <c r="A4" s="14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36</v>
      </c>
      <c r="C5" s="13"/>
      <c r="D5" s="13"/>
      <c r="E5" s="14" t="s">
        <v>39</v>
      </c>
      <c r="F5" s="13" t="s">
        <v>38</v>
      </c>
      <c r="G5" s="13"/>
      <c r="H5" s="13"/>
      <c r="I5" s="13"/>
      <c r="J5" s="13"/>
    </row>
    <row r="6" spans="1:10" ht="28.5" customHeight="1">
      <c r="A6" s="13"/>
      <c r="B6" s="14" t="s">
        <v>3</v>
      </c>
      <c r="C6" s="13" t="s">
        <v>4</v>
      </c>
      <c r="D6" s="13"/>
      <c r="E6" s="13"/>
      <c r="F6" s="14" t="s">
        <v>5</v>
      </c>
      <c r="G6" s="13" t="s">
        <v>4</v>
      </c>
      <c r="H6" s="13"/>
      <c r="I6" s="14" t="s">
        <v>6</v>
      </c>
      <c r="J6" s="14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63332.13</v>
      </c>
      <c r="C8" s="2">
        <f aca="true" t="shared" si="0" ref="C8:C27">SUM(B8-D8)</f>
        <v>56741.63</v>
      </c>
      <c r="D8" s="2">
        <v>6590.5</v>
      </c>
      <c r="E8" s="2">
        <v>618000</v>
      </c>
      <c r="F8" s="2">
        <v>28174.03</v>
      </c>
      <c r="G8" s="2">
        <f aca="true" t="shared" si="1" ref="G8:G27">SUM(F8-H8)</f>
        <v>28174.03</v>
      </c>
      <c r="H8" s="2"/>
      <c r="I8" s="3">
        <f aca="true" t="shared" si="2" ref="I8:I32">F8/E8*100</f>
        <v>4.5589045307443365</v>
      </c>
      <c r="J8" s="3">
        <f aca="true" t="shared" si="3" ref="J8:J27">F8/B8*100</f>
        <v>44.48615576327529</v>
      </c>
    </row>
    <row r="9" spans="1:10" ht="12.75">
      <c r="A9" s="2" t="s">
        <v>12</v>
      </c>
      <c r="B9" s="2">
        <v>30211.68</v>
      </c>
      <c r="C9" s="2">
        <f t="shared" si="0"/>
        <v>21531.68</v>
      </c>
      <c r="D9" s="2">
        <v>8680</v>
      </c>
      <c r="E9" s="2">
        <v>480000</v>
      </c>
      <c r="F9" s="2">
        <v>27111.17</v>
      </c>
      <c r="G9" s="2">
        <f t="shared" si="1"/>
        <v>27111.17</v>
      </c>
      <c r="H9" s="2"/>
      <c r="I9" s="3">
        <f t="shared" si="2"/>
        <v>5.648160416666666</v>
      </c>
      <c r="J9" s="3">
        <f t="shared" si="3"/>
        <v>89.73737971539484</v>
      </c>
    </row>
    <row r="10" spans="1:10" ht="12.75">
      <c r="A10" s="2" t="s">
        <v>13</v>
      </c>
      <c r="B10" s="2">
        <v>50161.52</v>
      </c>
      <c r="C10" s="2">
        <f t="shared" si="0"/>
        <v>50161.52</v>
      </c>
      <c r="D10" s="2"/>
      <c r="E10" s="2">
        <v>1326000</v>
      </c>
      <c r="F10" s="2">
        <v>36889.85</v>
      </c>
      <c r="G10" s="2">
        <f t="shared" si="1"/>
        <v>36889.85</v>
      </c>
      <c r="H10" s="2"/>
      <c r="I10" s="3">
        <f t="shared" si="2"/>
        <v>2.7820399698340874</v>
      </c>
      <c r="J10" s="3">
        <f t="shared" si="3"/>
        <v>73.54212950484754</v>
      </c>
    </row>
    <row r="11" spans="1:10" ht="12.75">
      <c r="A11" s="2" t="s">
        <v>14</v>
      </c>
      <c r="B11" s="2">
        <v>71837.53</v>
      </c>
      <c r="C11" s="2">
        <f t="shared" si="0"/>
        <v>71837.53</v>
      </c>
      <c r="D11" s="2"/>
      <c r="E11" s="2">
        <v>701000</v>
      </c>
      <c r="F11" s="2">
        <v>68164.39</v>
      </c>
      <c r="G11" s="2">
        <f t="shared" si="1"/>
        <v>67414.39</v>
      </c>
      <c r="H11" s="2">
        <v>750</v>
      </c>
      <c r="I11" s="3">
        <f t="shared" si="2"/>
        <v>9.723878744650499</v>
      </c>
      <c r="J11" s="3">
        <f t="shared" si="3"/>
        <v>94.8868787665723</v>
      </c>
    </row>
    <row r="12" spans="1:10" ht="12.75">
      <c r="A12" s="2" t="s">
        <v>15</v>
      </c>
      <c r="B12" s="2">
        <v>26175.28</v>
      </c>
      <c r="C12" s="2">
        <f t="shared" si="0"/>
        <v>26175.28</v>
      </c>
      <c r="D12" s="2"/>
      <c r="E12" s="2">
        <v>460000</v>
      </c>
      <c r="F12" s="2">
        <v>24175.37</v>
      </c>
      <c r="G12" s="2">
        <f t="shared" si="1"/>
        <v>24175.37</v>
      </c>
      <c r="H12" s="2"/>
      <c r="I12" s="3">
        <f t="shared" si="2"/>
        <v>5.255515217391304</v>
      </c>
      <c r="J12" s="3">
        <f t="shared" si="3"/>
        <v>92.35954687017674</v>
      </c>
    </row>
    <row r="13" spans="1:10" ht="12.75">
      <c r="A13" s="2" t="s">
        <v>16</v>
      </c>
      <c r="B13" s="2">
        <v>68757.87</v>
      </c>
      <c r="C13" s="2">
        <f t="shared" si="0"/>
        <v>68757.87</v>
      </c>
      <c r="D13" s="2"/>
      <c r="E13" s="2">
        <v>682000</v>
      </c>
      <c r="F13" s="2">
        <v>37953.58</v>
      </c>
      <c r="G13" s="2">
        <f t="shared" si="1"/>
        <v>37953.58</v>
      </c>
      <c r="H13" s="2"/>
      <c r="I13" s="3">
        <f t="shared" si="2"/>
        <v>5.565041055718475</v>
      </c>
      <c r="J13" s="3">
        <f t="shared" si="3"/>
        <v>55.19888850541764</v>
      </c>
    </row>
    <row r="14" spans="1:10" ht="12.75">
      <c r="A14" s="2" t="s">
        <v>17</v>
      </c>
      <c r="B14" s="2">
        <v>35047.35</v>
      </c>
      <c r="C14" s="2">
        <f t="shared" si="0"/>
        <v>35047.35</v>
      </c>
      <c r="D14" s="2"/>
      <c r="E14" s="2">
        <v>795000</v>
      </c>
      <c r="F14" s="2">
        <v>32798.61</v>
      </c>
      <c r="G14" s="2">
        <f t="shared" si="1"/>
        <v>32798.61</v>
      </c>
      <c r="H14" s="2"/>
      <c r="I14" s="3">
        <f t="shared" si="2"/>
        <v>4.125611320754717</v>
      </c>
      <c r="J14" s="3">
        <f t="shared" si="3"/>
        <v>93.58370889667836</v>
      </c>
    </row>
    <row r="15" spans="1:10" ht="12.75">
      <c r="A15" s="2" t="s">
        <v>18</v>
      </c>
      <c r="B15" s="2">
        <v>68609.96</v>
      </c>
      <c r="C15" s="2">
        <f t="shared" si="0"/>
        <v>68609.96</v>
      </c>
      <c r="D15" s="2"/>
      <c r="E15" s="2">
        <v>980000</v>
      </c>
      <c r="F15" s="2">
        <v>54900.4</v>
      </c>
      <c r="G15" s="2">
        <f t="shared" si="1"/>
        <v>54900.4</v>
      </c>
      <c r="H15" s="2"/>
      <c r="I15" s="3">
        <f t="shared" si="2"/>
        <v>5.602081632653062</v>
      </c>
      <c r="J15" s="3">
        <f t="shared" si="3"/>
        <v>80.01811981817217</v>
      </c>
    </row>
    <row r="16" spans="1:10" ht="12.75">
      <c r="A16" s="2" t="s">
        <v>19</v>
      </c>
      <c r="B16" s="2">
        <v>42757.05</v>
      </c>
      <c r="C16" s="2">
        <f t="shared" si="0"/>
        <v>37757.05</v>
      </c>
      <c r="D16" s="2">
        <v>5000</v>
      </c>
      <c r="E16" s="2">
        <v>613000</v>
      </c>
      <c r="F16" s="2">
        <v>35154.89</v>
      </c>
      <c r="G16" s="2">
        <f t="shared" si="1"/>
        <v>35154.89</v>
      </c>
      <c r="H16" s="2"/>
      <c r="I16" s="3">
        <f t="shared" si="2"/>
        <v>5.73489233278956</v>
      </c>
      <c r="J16" s="3">
        <f t="shared" si="3"/>
        <v>82.22010171422022</v>
      </c>
    </row>
    <row r="17" spans="1:10" ht="12.75">
      <c r="A17" s="2" t="s">
        <v>20</v>
      </c>
      <c r="B17" s="2">
        <v>24786.84</v>
      </c>
      <c r="C17" s="2">
        <f t="shared" si="0"/>
        <v>24786.84</v>
      </c>
      <c r="D17" s="2"/>
      <c r="E17" s="2">
        <v>595000</v>
      </c>
      <c r="F17" s="2">
        <v>68388.48</v>
      </c>
      <c r="G17" s="2">
        <f t="shared" si="1"/>
        <v>30188.479999999996</v>
      </c>
      <c r="H17" s="2">
        <v>38200</v>
      </c>
      <c r="I17" s="3">
        <f t="shared" si="2"/>
        <v>11.493862184873949</v>
      </c>
      <c r="J17" s="3">
        <f t="shared" si="3"/>
        <v>275.90640840058677</v>
      </c>
    </row>
    <row r="18" spans="1:10" ht="12.75">
      <c r="A18" s="2" t="s">
        <v>21</v>
      </c>
      <c r="B18" s="2">
        <v>58786.31</v>
      </c>
      <c r="C18" s="2">
        <f t="shared" si="0"/>
        <v>58786.31</v>
      </c>
      <c r="D18" s="2"/>
      <c r="E18" s="2">
        <v>949000</v>
      </c>
      <c r="F18" s="2">
        <v>51944.41</v>
      </c>
      <c r="G18" s="2">
        <f t="shared" si="1"/>
        <v>51944.41</v>
      </c>
      <c r="H18" s="2"/>
      <c r="I18" s="3">
        <f t="shared" si="2"/>
        <v>5.47359430979979</v>
      </c>
      <c r="J18" s="3">
        <f t="shared" si="3"/>
        <v>88.36140591236294</v>
      </c>
    </row>
    <row r="19" spans="1:10" ht="12.75">
      <c r="A19" s="2" t="s">
        <v>22</v>
      </c>
      <c r="B19" s="2">
        <v>68073.2</v>
      </c>
      <c r="C19" s="2">
        <f t="shared" si="0"/>
        <v>41127.799999999996</v>
      </c>
      <c r="D19" s="2">
        <v>26945.4</v>
      </c>
      <c r="E19" s="2">
        <v>47334</v>
      </c>
      <c r="F19" s="2">
        <v>74932.28</v>
      </c>
      <c r="G19" s="2">
        <f t="shared" si="1"/>
        <v>74932.28</v>
      </c>
      <c r="H19" s="2"/>
      <c r="I19" s="3">
        <f t="shared" si="2"/>
        <v>158.30540414923732</v>
      </c>
      <c r="J19" s="3">
        <f t="shared" si="3"/>
        <v>110.07603579675995</v>
      </c>
    </row>
    <row r="20" spans="1:10" ht="12.75">
      <c r="A20" s="2" t="s">
        <v>23</v>
      </c>
      <c r="B20" s="2">
        <v>33865.96</v>
      </c>
      <c r="C20" s="2">
        <f t="shared" si="0"/>
        <v>33865.96</v>
      </c>
      <c r="D20" s="2"/>
      <c r="E20" s="2">
        <v>471000</v>
      </c>
      <c r="F20" s="2">
        <v>34874.23</v>
      </c>
      <c r="G20" s="2">
        <f t="shared" si="1"/>
        <v>34874.23</v>
      </c>
      <c r="H20" s="2"/>
      <c r="I20" s="3">
        <f t="shared" si="2"/>
        <v>7.404295116772825</v>
      </c>
      <c r="J20" s="3">
        <f t="shared" si="3"/>
        <v>102.9772373203063</v>
      </c>
    </row>
    <row r="21" spans="1:10" ht="12.75">
      <c r="A21" s="2" t="s">
        <v>24</v>
      </c>
      <c r="B21" s="2">
        <v>113693.15</v>
      </c>
      <c r="C21" s="2">
        <f t="shared" si="0"/>
        <v>113693.15</v>
      </c>
      <c r="D21" s="2"/>
      <c r="E21" s="2">
        <v>1902000</v>
      </c>
      <c r="F21" s="2">
        <v>148788.4</v>
      </c>
      <c r="G21" s="2">
        <f t="shared" si="1"/>
        <v>148788.4</v>
      </c>
      <c r="H21" s="2"/>
      <c r="I21" s="3">
        <f t="shared" si="2"/>
        <v>7.822733964248159</v>
      </c>
      <c r="J21" s="3">
        <f t="shared" si="3"/>
        <v>130.8683944459275</v>
      </c>
    </row>
    <row r="22" spans="1:10" ht="12.75">
      <c r="A22" s="2" t="s">
        <v>25</v>
      </c>
      <c r="B22" s="2">
        <v>56257.96</v>
      </c>
      <c r="C22" s="2">
        <f t="shared" si="0"/>
        <v>56257.96</v>
      </c>
      <c r="D22" s="2"/>
      <c r="E22" s="2">
        <v>690000</v>
      </c>
      <c r="F22" s="2">
        <v>34219.69</v>
      </c>
      <c r="G22" s="2">
        <f t="shared" si="1"/>
        <v>34219.69</v>
      </c>
      <c r="H22" s="2"/>
      <c r="I22" s="3">
        <f t="shared" si="2"/>
        <v>4.959375362318841</v>
      </c>
      <c r="J22" s="3">
        <f t="shared" si="3"/>
        <v>60.82639683344367</v>
      </c>
    </row>
    <row r="23" spans="1:10" ht="12.75">
      <c r="A23" s="2" t="s">
        <v>26</v>
      </c>
      <c r="B23" s="2">
        <v>35289.78</v>
      </c>
      <c r="C23" s="2">
        <f t="shared" si="0"/>
        <v>25289.78</v>
      </c>
      <c r="D23" s="2">
        <v>10000</v>
      </c>
      <c r="E23" s="2">
        <v>548000</v>
      </c>
      <c r="F23" s="2">
        <v>24719.88</v>
      </c>
      <c r="G23" s="2">
        <f t="shared" si="1"/>
        <v>24719.88</v>
      </c>
      <c r="H23" s="2"/>
      <c r="I23" s="3">
        <f t="shared" si="2"/>
        <v>4.51092700729927</v>
      </c>
      <c r="J23" s="3">
        <f t="shared" si="3"/>
        <v>70.04826893225177</v>
      </c>
    </row>
    <row r="24" spans="1:10" ht="12.75">
      <c r="A24" s="2" t="s">
        <v>27</v>
      </c>
      <c r="B24" s="2">
        <v>80689.17</v>
      </c>
      <c r="C24" s="2">
        <f t="shared" si="0"/>
        <v>80689.17</v>
      </c>
      <c r="D24" s="2"/>
      <c r="E24" s="2">
        <v>1189000</v>
      </c>
      <c r="F24" s="2">
        <v>112794.62</v>
      </c>
      <c r="G24" s="2">
        <f t="shared" si="1"/>
        <v>58773.67999999999</v>
      </c>
      <c r="H24" s="2">
        <v>54020.94</v>
      </c>
      <c r="I24" s="3">
        <f t="shared" si="2"/>
        <v>9.486511354079058</v>
      </c>
      <c r="J24" s="3">
        <f t="shared" si="3"/>
        <v>139.7890447999403</v>
      </c>
    </row>
    <row r="25" spans="1:10" ht="12.75">
      <c r="A25" s="2" t="s">
        <v>28</v>
      </c>
      <c r="B25" s="2">
        <v>45765.99</v>
      </c>
      <c r="C25" s="2">
        <f t="shared" si="0"/>
        <v>45765.99</v>
      </c>
      <c r="D25" s="2"/>
      <c r="E25" s="2">
        <v>629000</v>
      </c>
      <c r="F25" s="2">
        <v>76770.31</v>
      </c>
      <c r="G25" s="2">
        <f t="shared" si="1"/>
        <v>76770.31</v>
      </c>
      <c r="H25" s="2"/>
      <c r="I25" s="3">
        <f t="shared" si="2"/>
        <v>12.205136724960255</v>
      </c>
      <c r="J25" s="3">
        <f t="shared" si="3"/>
        <v>167.74532791708427</v>
      </c>
    </row>
    <row r="26" spans="1:10" ht="12.75">
      <c r="A26" s="2" t="s">
        <v>29</v>
      </c>
      <c r="B26" s="2">
        <v>73260.61</v>
      </c>
      <c r="C26" s="2">
        <f t="shared" si="0"/>
        <v>73260.61</v>
      </c>
      <c r="D26" s="2"/>
      <c r="E26" s="2">
        <v>1172000</v>
      </c>
      <c r="F26" s="2">
        <v>92649.02</v>
      </c>
      <c r="G26" s="2">
        <f t="shared" si="1"/>
        <v>68440.94</v>
      </c>
      <c r="H26" s="2">
        <v>24208.08</v>
      </c>
      <c r="I26" s="3">
        <f t="shared" si="2"/>
        <v>7.9052064846416386</v>
      </c>
      <c r="J26" s="3">
        <f t="shared" si="3"/>
        <v>126.46498575428187</v>
      </c>
    </row>
    <row r="27" spans="1:10" ht="12.75">
      <c r="A27" s="2" t="s">
        <v>30</v>
      </c>
      <c r="B27" s="2">
        <v>-4150.58</v>
      </c>
      <c r="C27" s="2">
        <f t="shared" si="0"/>
        <v>-4150.58</v>
      </c>
      <c r="D27" s="2"/>
      <c r="E27" s="2">
        <v>270000</v>
      </c>
      <c r="F27" s="2">
        <v>17581.94</v>
      </c>
      <c r="G27" s="2">
        <f t="shared" si="1"/>
        <v>17581.94</v>
      </c>
      <c r="H27" s="2"/>
      <c r="I27" s="3">
        <f t="shared" si="2"/>
        <v>6.511829629629629</v>
      </c>
      <c r="J27" s="3">
        <f t="shared" si="3"/>
        <v>-423.60200261168313</v>
      </c>
    </row>
    <row r="28" spans="1:10" s="7" customFormat="1" ht="25.5">
      <c r="A28" s="4" t="s">
        <v>31</v>
      </c>
      <c r="B28" s="5">
        <f aca="true" t="shared" si="4" ref="B28:H28">SUM(B8:B27)</f>
        <v>1043208.76</v>
      </c>
      <c r="C28" s="5">
        <f t="shared" si="4"/>
        <v>985992.8600000001</v>
      </c>
      <c r="D28" s="5">
        <f t="shared" si="4"/>
        <v>57215.9</v>
      </c>
      <c r="E28" s="5">
        <f t="shared" si="4"/>
        <v>15117334</v>
      </c>
      <c r="F28" s="5">
        <f t="shared" si="4"/>
        <v>1082985.55</v>
      </c>
      <c r="G28" s="5">
        <f t="shared" si="4"/>
        <v>965806.53</v>
      </c>
      <c r="H28" s="5">
        <f t="shared" si="4"/>
        <v>117179.02</v>
      </c>
      <c r="I28" s="6">
        <f t="shared" si="2"/>
        <v>7.163865996477951</v>
      </c>
      <c r="J28" s="6">
        <f>F28/B28*100</f>
        <v>103.81292714604888</v>
      </c>
    </row>
    <row r="29" spans="1:10" ht="12.75">
      <c r="A29" s="2" t="s">
        <v>32</v>
      </c>
      <c r="B29" s="2">
        <v>1787291.3</v>
      </c>
      <c r="C29" s="2">
        <f>SUM(B29-D29)</f>
        <v>1724811.79</v>
      </c>
      <c r="D29" s="2">
        <v>62479.51</v>
      </c>
      <c r="E29" s="2">
        <v>32296600</v>
      </c>
      <c r="F29" s="2">
        <v>1760762.55</v>
      </c>
      <c r="G29" s="2">
        <f>SUM(F29-H29)</f>
        <v>1760762.55</v>
      </c>
      <c r="H29" s="2"/>
      <c r="I29" s="3">
        <f t="shared" si="2"/>
        <v>5.451851123647691</v>
      </c>
      <c r="J29" s="3">
        <f>F29/B29*100</f>
        <v>98.5157008261608</v>
      </c>
    </row>
    <row r="30" spans="1:10" s="7" customFormat="1" ht="12.75">
      <c r="A30" s="5" t="s">
        <v>33</v>
      </c>
      <c r="B30" s="5">
        <f>B28+B29</f>
        <v>2830500.06</v>
      </c>
      <c r="C30" s="5">
        <f>C28+C29</f>
        <v>2710804.6500000004</v>
      </c>
      <c r="D30" s="5">
        <f>D28+D29</f>
        <v>119695.41</v>
      </c>
      <c r="E30" s="5">
        <f>SUM(E28+E29)</f>
        <v>47413934</v>
      </c>
      <c r="F30" s="5">
        <f>F28+F29</f>
        <v>2843748.1</v>
      </c>
      <c r="G30" s="5">
        <f>G28+G29</f>
        <v>2726569.08</v>
      </c>
      <c r="H30" s="5">
        <f>H28+H29</f>
        <v>117179.02</v>
      </c>
      <c r="I30" s="6">
        <f t="shared" si="2"/>
        <v>5.997705442454954</v>
      </c>
      <c r="J30" s="6">
        <f>F30/B30*100</f>
        <v>100.46804591835973</v>
      </c>
    </row>
    <row r="31" spans="1:10" ht="12.75">
      <c r="A31" s="8" t="s">
        <v>34</v>
      </c>
      <c r="B31" s="8">
        <v>6850125.12</v>
      </c>
      <c r="C31" s="2">
        <f>SUM(B31-D31)</f>
        <v>6722820.82</v>
      </c>
      <c r="D31" s="8">
        <v>127304.3</v>
      </c>
      <c r="E31" s="8">
        <v>103910000</v>
      </c>
      <c r="F31" s="8">
        <v>7214474.48</v>
      </c>
      <c r="G31" s="2">
        <f>SUM(F31-H31)</f>
        <v>7208674.48</v>
      </c>
      <c r="H31" s="8">
        <v>5800</v>
      </c>
      <c r="I31" s="9">
        <f t="shared" si="2"/>
        <v>6.94300306034068</v>
      </c>
      <c r="J31" s="9">
        <f>F31/B31*100</f>
        <v>105.31887160624593</v>
      </c>
    </row>
    <row r="32" spans="1:10" s="12" customFormat="1" ht="12.75">
      <c r="A32" s="10" t="s">
        <v>35</v>
      </c>
      <c r="B32" s="10">
        <f aca="true" t="shared" si="5" ref="B32:H32">B30+B31</f>
        <v>9680625.18</v>
      </c>
      <c r="C32" s="10">
        <f t="shared" si="5"/>
        <v>9433625.47</v>
      </c>
      <c r="D32" s="10">
        <f t="shared" si="5"/>
        <v>246999.71000000002</v>
      </c>
      <c r="E32" s="10">
        <f t="shared" si="5"/>
        <v>151323934</v>
      </c>
      <c r="F32" s="10">
        <f t="shared" si="5"/>
        <v>10058222.58</v>
      </c>
      <c r="G32" s="10">
        <f t="shared" si="5"/>
        <v>9935243.56</v>
      </c>
      <c r="H32" s="10">
        <f t="shared" si="5"/>
        <v>122979.02</v>
      </c>
      <c r="I32" s="11">
        <f t="shared" si="2"/>
        <v>6.646815420487284</v>
      </c>
      <c r="J32" s="11">
        <f>F32/B32*100</f>
        <v>103.90054767103378</v>
      </c>
    </row>
  </sheetData>
  <sheetProtection/>
  <mergeCells count="12">
    <mergeCell ref="F5:J5"/>
    <mergeCell ref="A4:A7"/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2015-03-17T08:05:54Z</cp:lastPrinted>
  <dcterms:created xsi:type="dcterms:W3CDTF">2012-02-07T09:55:48Z</dcterms:created>
  <dcterms:modified xsi:type="dcterms:W3CDTF">2018-04-02T10:02:33Z</dcterms:modified>
  <cp:category/>
  <cp:version/>
  <cp:contentType/>
  <cp:contentStatus/>
</cp:coreProperties>
</file>