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<sst xmlns="http://schemas.openxmlformats.org/spreadsheetml/2006/main" count="43" uniqueCount="40">
  <si>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</si>
  <si>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</si>
  <si>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</si>
  <si>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</si>
  <si>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</si>
  <si>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</si>
  <si>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</si>
  <si>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</si>
  <si>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</si>
  <si>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</si>
  <si>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</si>
  <si>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</si>
  <si>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</si>
  <si>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</si>
  <si>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</si>
  <si>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</si>
  <si>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</si>
  <si>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</si>
  <si>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</si>
  <si>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</si>
  <si>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</si>
  <si>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</si>
  <si>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</si>
  <si>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</si>
  <si>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</si>
  <si>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</si>
  <si>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</si>
  <si>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</si>
  <si>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</si>
  <si>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</si>
  <si>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</si>
  <si>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</si>
  <si>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</si>
  <si>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</si>
  <si>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</si>
  <si>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</si>
  <si>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июня 2017 года</t>
  </si>
  <si>
    <t>по исполнению консолидированного бюджета района на 01 июня 2018 года</t>
  </si>
  <si>
    <t>на 01 июня 2018 года</t>
  </si>
  <si>
    <t>годовые
назначения
собственных
доходов
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</si>
</sst>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6" t="s">
        <v>0</v>
      </c>
      <c r="E1" s="16"/>
      <c r="F1" s="16"/>
      <c r="G1" s="16"/>
    </row>
    <row r="2" spans="1:10" ht="12.75">
      <c r="A2" s="18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2.75">
      <c r="A4" s="15" t="s">
        <v>1</v>
      </c>
      <c r="B4" s="14" t="s">
        <v>2</v>
      </c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3" t="s">
        <v>36</v>
      </c>
      <c r="C5" s="14"/>
      <c r="D5" s="14"/>
      <c r="E5" s="17" t="s">
        <v>39</v>
      </c>
      <c r="F5" s="13" t="s">
        <v>38</v>
      </c>
      <c r="G5" s="14"/>
      <c r="H5" s="14"/>
      <c r="I5" s="14"/>
      <c r="J5" s="14"/>
    </row>
    <row r="6" spans="1:10" ht="28.5" customHeight="1">
      <c r="A6" s="14"/>
      <c r="B6" s="15" t="s">
        <v>3</v>
      </c>
      <c r="C6" s="14" t="s">
        <v>4</v>
      </c>
      <c r="D6" s="14"/>
      <c r="E6" s="14"/>
      <c r="F6" s="15" t="s">
        <v>5</v>
      </c>
      <c r="G6" s="14" t="s">
        <v>4</v>
      </c>
      <c r="H6" s="14"/>
      <c r="I6" s="15" t="s">
        <v>6</v>
      </c>
      <c r="J6" s="15"/>
    </row>
    <row r="7" spans="1:10" ht="51" customHeight="1">
      <c r="A7" s="14"/>
      <c r="B7" s="14"/>
      <c r="C7" s="1" t="s">
        <v>7</v>
      </c>
      <c r="D7" s="1" t="s">
        <v>8</v>
      </c>
      <c r="E7" s="14"/>
      <c r="F7" s="14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179128.71</v>
      </c>
      <c r="C8" s="2">
        <f aca="true" t="shared" si="0" ref="C8:C27">SUM(B8-D8)</f>
        <v>163128.21</v>
      </c>
      <c r="D8" s="2">
        <v>16000.5</v>
      </c>
      <c r="E8" s="2">
        <v>618000</v>
      </c>
      <c r="F8" s="2">
        <v>161088.1</v>
      </c>
      <c r="G8" s="2">
        <f>F8-H8</f>
        <v>152620.1</v>
      </c>
      <c r="H8" s="2">
        <v>8468</v>
      </c>
      <c r="I8" s="3">
        <f aca="true" t="shared" si="1" ref="I8:I32">F8/E8*100</f>
        <v>26.0660355987055</v>
      </c>
      <c r="J8" s="3">
        <f aca="true" t="shared" si="2" ref="J8:J27">F8/B8*100</f>
        <v>89.92868870657307</v>
      </c>
    </row>
    <row r="9" spans="1:10" ht="12.75">
      <c r="A9" s="2" t="s">
        <v>12</v>
      </c>
      <c r="B9" s="2">
        <v>158797.73</v>
      </c>
      <c r="C9" s="2">
        <f t="shared" si="0"/>
        <v>139117.35</v>
      </c>
      <c r="D9" s="2">
        <v>19680.38</v>
      </c>
      <c r="E9" s="2">
        <v>480000</v>
      </c>
      <c r="F9" s="2">
        <v>225794.33</v>
      </c>
      <c r="G9" s="2">
        <f aca="true" t="shared" si="3" ref="G9:G27">F9-H9</f>
        <v>217794.33</v>
      </c>
      <c r="H9" s="2">
        <v>8000</v>
      </c>
      <c r="I9" s="3">
        <f t="shared" si="1"/>
        <v>47.04048541666667</v>
      </c>
      <c r="J9" s="3">
        <f t="shared" si="2"/>
        <v>142.18989780269527</v>
      </c>
    </row>
    <row r="10" spans="1:10" ht="12.75">
      <c r="A10" s="2" t="s">
        <v>13</v>
      </c>
      <c r="B10" s="2">
        <v>249219.96</v>
      </c>
      <c r="C10" s="2">
        <f t="shared" si="0"/>
        <v>243219.96</v>
      </c>
      <c r="D10" s="2">
        <v>6000</v>
      </c>
      <c r="E10" s="2">
        <v>1326000</v>
      </c>
      <c r="F10" s="2">
        <v>418777.3</v>
      </c>
      <c r="G10" s="2">
        <f t="shared" si="3"/>
        <v>403777.3</v>
      </c>
      <c r="H10" s="2">
        <v>15000</v>
      </c>
      <c r="I10" s="3">
        <f t="shared" si="1"/>
        <v>31.581998491704372</v>
      </c>
      <c r="J10" s="3">
        <f t="shared" si="2"/>
        <v>168.0352167619319</v>
      </c>
    </row>
    <row r="11" spans="1:10" ht="12.75">
      <c r="A11" s="2" t="s">
        <v>14</v>
      </c>
      <c r="B11" s="2">
        <v>239731.96</v>
      </c>
      <c r="C11" s="2">
        <f t="shared" si="0"/>
        <v>211451.75999999998</v>
      </c>
      <c r="D11" s="2">
        <v>28280.2</v>
      </c>
      <c r="E11" s="2">
        <v>701000</v>
      </c>
      <c r="F11" s="2">
        <v>230250.01</v>
      </c>
      <c r="G11" s="2">
        <f t="shared" si="3"/>
        <v>208500.01</v>
      </c>
      <c r="H11" s="2">
        <v>21750</v>
      </c>
      <c r="I11" s="3">
        <f t="shared" si="1"/>
        <v>32.845935805991445</v>
      </c>
      <c r="J11" s="3">
        <f t="shared" si="2"/>
        <v>96.04477016748206</v>
      </c>
    </row>
    <row r="12" spans="1:10" ht="12.75">
      <c r="A12" s="2" t="s">
        <v>15</v>
      </c>
      <c r="B12" s="2">
        <v>149539.67</v>
      </c>
      <c r="C12" s="2">
        <f t="shared" si="0"/>
        <v>144039.67</v>
      </c>
      <c r="D12" s="2">
        <v>5500</v>
      </c>
      <c r="E12" s="2">
        <v>460000</v>
      </c>
      <c r="F12" s="2">
        <v>136285.98</v>
      </c>
      <c r="G12" s="2">
        <f t="shared" si="3"/>
        <v>131785.98</v>
      </c>
      <c r="H12" s="2">
        <v>4500</v>
      </c>
      <c r="I12" s="3">
        <f t="shared" si="1"/>
        <v>29.62738695652174</v>
      </c>
      <c r="J12" s="3">
        <f t="shared" si="2"/>
        <v>91.13700732387599</v>
      </c>
    </row>
    <row r="13" spans="1:10" ht="12.75">
      <c r="A13" s="2" t="s">
        <v>16</v>
      </c>
      <c r="B13" s="2">
        <v>169209.98</v>
      </c>
      <c r="C13" s="2">
        <f t="shared" si="0"/>
        <v>167609.98</v>
      </c>
      <c r="D13" s="2">
        <v>1600</v>
      </c>
      <c r="E13" s="2">
        <v>682000</v>
      </c>
      <c r="F13" s="2">
        <v>237730.07</v>
      </c>
      <c r="G13" s="2">
        <f t="shared" si="3"/>
        <v>237730.07</v>
      </c>
      <c r="H13" s="2">
        <v>0</v>
      </c>
      <c r="I13" s="3">
        <f t="shared" si="1"/>
        <v>34.85778152492669</v>
      </c>
      <c r="J13" s="3">
        <f t="shared" si="2"/>
        <v>140.49411860931608</v>
      </c>
    </row>
    <row r="14" spans="1:10" ht="12.75">
      <c r="A14" s="2" t="s">
        <v>17</v>
      </c>
      <c r="B14" s="2">
        <v>343822.06</v>
      </c>
      <c r="C14" s="2">
        <f t="shared" si="0"/>
        <v>162992.44</v>
      </c>
      <c r="D14" s="2">
        <v>180829.62</v>
      </c>
      <c r="E14" s="2">
        <v>795000</v>
      </c>
      <c r="F14" s="2">
        <v>251557.3</v>
      </c>
      <c r="G14" s="2">
        <f t="shared" si="3"/>
        <v>207367.68</v>
      </c>
      <c r="H14" s="2">
        <v>44189.62</v>
      </c>
      <c r="I14" s="3">
        <f t="shared" si="1"/>
        <v>31.642427672955975</v>
      </c>
      <c r="J14" s="3">
        <f t="shared" si="2"/>
        <v>73.16496794882794</v>
      </c>
    </row>
    <row r="15" spans="1:10" ht="12.75">
      <c r="A15" s="2" t="s">
        <v>18</v>
      </c>
      <c r="B15" s="2">
        <v>312270.22</v>
      </c>
      <c r="C15" s="2">
        <f t="shared" si="0"/>
        <v>277088.44999999995</v>
      </c>
      <c r="D15" s="2">
        <v>35181.77</v>
      </c>
      <c r="E15" s="2">
        <v>980000</v>
      </c>
      <c r="F15" s="2">
        <v>283439.52</v>
      </c>
      <c r="G15" s="2">
        <f t="shared" si="3"/>
        <v>283439.52</v>
      </c>
      <c r="H15" s="2">
        <v>0</v>
      </c>
      <c r="I15" s="3">
        <f t="shared" si="1"/>
        <v>28.922400000000003</v>
      </c>
      <c r="J15" s="3">
        <f t="shared" si="2"/>
        <v>90.76738729680982</v>
      </c>
    </row>
    <row r="16" spans="1:10" ht="12.75">
      <c r="A16" s="2" t="s">
        <v>19</v>
      </c>
      <c r="B16" s="2">
        <v>258170.21</v>
      </c>
      <c r="C16" s="2">
        <f t="shared" si="0"/>
        <v>204170.21</v>
      </c>
      <c r="D16" s="2">
        <v>54000</v>
      </c>
      <c r="E16" s="2">
        <v>638000</v>
      </c>
      <c r="F16" s="2">
        <v>230377.07</v>
      </c>
      <c r="G16" s="2">
        <f t="shared" si="3"/>
        <v>195377.07</v>
      </c>
      <c r="H16" s="2">
        <v>35000</v>
      </c>
      <c r="I16" s="3">
        <f t="shared" si="1"/>
        <v>36.10925862068966</v>
      </c>
      <c r="J16" s="3">
        <f t="shared" si="2"/>
        <v>89.23456738095383</v>
      </c>
    </row>
    <row r="17" spans="1:10" ht="12.75">
      <c r="A17" s="2" t="s">
        <v>20</v>
      </c>
      <c r="B17" s="2">
        <v>428666.7</v>
      </c>
      <c r="C17" s="2">
        <f t="shared" si="0"/>
        <v>380131.63</v>
      </c>
      <c r="D17" s="2">
        <v>48535.07</v>
      </c>
      <c r="E17" s="2">
        <v>615000</v>
      </c>
      <c r="F17" s="2">
        <v>478081.31</v>
      </c>
      <c r="G17" s="2">
        <f t="shared" si="3"/>
        <v>415381.31</v>
      </c>
      <c r="H17" s="2">
        <v>62700</v>
      </c>
      <c r="I17" s="3">
        <f t="shared" si="1"/>
        <v>77.73679837398375</v>
      </c>
      <c r="J17" s="3">
        <f t="shared" si="2"/>
        <v>111.52751310050442</v>
      </c>
    </row>
    <row r="18" spans="1:10" ht="12.75">
      <c r="A18" s="2" t="s">
        <v>21</v>
      </c>
      <c r="B18" s="2">
        <v>349238.31</v>
      </c>
      <c r="C18" s="2">
        <f t="shared" si="0"/>
        <v>299238.31</v>
      </c>
      <c r="D18" s="2">
        <v>50000</v>
      </c>
      <c r="E18" s="2">
        <v>949000</v>
      </c>
      <c r="F18" s="2">
        <v>330436.66</v>
      </c>
      <c r="G18" s="2">
        <f t="shared" si="3"/>
        <v>330436.66</v>
      </c>
      <c r="H18" s="2">
        <v>0</v>
      </c>
      <c r="I18" s="3">
        <f t="shared" si="1"/>
        <v>34.8194583772392</v>
      </c>
      <c r="J18" s="3">
        <f t="shared" si="2"/>
        <v>94.61638386693602</v>
      </c>
    </row>
    <row r="19" spans="1:10" ht="12.75">
      <c r="A19" s="2" t="s">
        <v>22</v>
      </c>
      <c r="B19" s="2">
        <v>337361.74</v>
      </c>
      <c r="C19" s="2">
        <f t="shared" si="0"/>
        <v>188683.84</v>
      </c>
      <c r="D19" s="2">
        <v>148677.9</v>
      </c>
      <c r="E19" s="2">
        <v>719000</v>
      </c>
      <c r="F19" s="2">
        <v>307663.26</v>
      </c>
      <c r="G19" s="2">
        <f t="shared" si="3"/>
        <v>266163.26</v>
      </c>
      <c r="H19" s="2">
        <v>41500</v>
      </c>
      <c r="I19" s="3">
        <f t="shared" si="1"/>
        <v>42.79043949930459</v>
      </c>
      <c r="J19" s="3">
        <f t="shared" si="2"/>
        <v>91.19684407603542</v>
      </c>
    </row>
    <row r="20" spans="1:10" ht="12.75">
      <c r="A20" s="2" t="s">
        <v>23</v>
      </c>
      <c r="B20" s="2">
        <v>226003.56</v>
      </c>
      <c r="C20" s="2">
        <f t="shared" si="0"/>
        <v>167453.56</v>
      </c>
      <c r="D20" s="2">
        <v>58550</v>
      </c>
      <c r="E20" s="2">
        <v>471000</v>
      </c>
      <c r="F20" s="2">
        <v>269172.13</v>
      </c>
      <c r="G20" s="2">
        <f t="shared" si="3"/>
        <v>267272.13</v>
      </c>
      <c r="H20" s="2">
        <v>1900</v>
      </c>
      <c r="I20" s="3">
        <f t="shared" si="1"/>
        <v>57.14907218683651</v>
      </c>
      <c r="J20" s="3">
        <f t="shared" si="2"/>
        <v>119.10083628771157</v>
      </c>
    </row>
    <row r="21" spans="1:10" ht="12.75">
      <c r="A21" s="2" t="s">
        <v>24</v>
      </c>
      <c r="B21" s="2">
        <v>1371752.9</v>
      </c>
      <c r="C21" s="2">
        <f t="shared" si="0"/>
        <v>1146576.2</v>
      </c>
      <c r="D21" s="2">
        <v>225176.7</v>
      </c>
      <c r="E21" s="2">
        <v>2056000</v>
      </c>
      <c r="F21" s="2">
        <v>768915.96</v>
      </c>
      <c r="G21" s="2">
        <f t="shared" si="3"/>
        <v>759915.96</v>
      </c>
      <c r="H21" s="2">
        <v>9000</v>
      </c>
      <c r="I21" s="3">
        <f t="shared" si="1"/>
        <v>37.39863618677043</v>
      </c>
      <c r="J21" s="3">
        <f t="shared" si="2"/>
        <v>56.053532673413706</v>
      </c>
    </row>
    <row r="22" spans="1:10" ht="12.75">
      <c r="A22" s="2" t="s">
        <v>25</v>
      </c>
      <c r="B22" s="2">
        <v>214400.72</v>
      </c>
      <c r="C22" s="2">
        <f t="shared" si="0"/>
        <v>212000.72</v>
      </c>
      <c r="D22" s="2">
        <v>2400</v>
      </c>
      <c r="E22" s="2">
        <v>690000</v>
      </c>
      <c r="F22" s="2">
        <v>263899.57</v>
      </c>
      <c r="G22" s="2">
        <f t="shared" si="3"/>
        <v>242489.57</v>
      </c>
      <c r="H22" s="2">
        <v>21410</v>
      </c>
      <c r="I22" s="3">
        <f t="shared" si="1"/>
        <v>38.246314492753626</v>
      </c>
      <c r="J22" s="3">
        <f t="shared" si="2"/>
        <v>123.08707265535304</v>
      </c>
    </row>
    <row r="23" spans="1:10" ht="12.75">
      <c r="A23" s="2" t="s">
        <v>26</v>
      </c>
      <c r="B23" s="2">
        <v>289771.41</v>
      </c>
      <c r="C23" s="2">
        <f t="shared" si="0"/>
        <v>279771.41</v>
      </c>
      <c r="D23" s="2">
        <v>10000</v>
      </c>
      <c r="E23" s="2">
        <v>548000</v>
      </c>
      <c r="F23" s="2">
        <v>314866.04</v>
      </c>
      <c r="G23" s="2">
        <f t="shared" si="3"/>
        <v>314866.04</v>
      </c>
      <c r="H23" s="2">
        <v>0</v>
      </c>
      <c r="I23" s="3">
        <f t="shared" si="1"/>
        <v>57.45730656934306</v>
      </c>
      <c r="J23" s="3">
        <f t="shared" si="2"/>
        <v>108.66014697585244</v>
      </c>
    </row>
    <row r="24" spans="1:10" ht="12.75">
      <c r="A24" s="2" t="s">
        <v>27</v>
      </c>
      <c r="B24" s="2">
        <v>351994.94</v>
      </c>
      <c r="C24" s="2">
        <f t="shared" si="0"/>
        <v>349792.01</v>
      </c>
      <c r="D24" s="2">
        <v>2202.93</v>
      </c>
      <c r="E24" s="2">
        <v>1304500</v>
      </c>
      <c r="F24" s="2">
        <v>490768.91</v>
      </c>
      <c r="G24" s="2">
        <f t="shared" si="3"/>
        <v>356130.32999999996</v>
      </c>
      <c r="H24" s="2">
        <v>134638.58</v>
      </c>
      <c r="I24" s="3">
        <f t="shared" si="1"/>
        <v>37.62122729014948</v>
      </c>
      <c r="J24" s="3">
        <f t="shared" si="2"/>
        <v>139.42499002968623</v>
      </c>
    </row>
    <row r="25" spans="1:10" ht="12.75">
      <c r="A25" s="2" t="s">
        <v>28</v>
      </c>
      <c r="B25" s="2">
        <v>187684.35</v>
      </c>
      <c r="C25" s="2">
        <f t="shared" si="0"/>
        <v>187684.35</v>
      </c>
      <c r="D25" s="2"/>
      <c r="E25" s="2">
        <v>704400</v>
      </c>
      <c r="F25" s="2">
        <v>382552.22</v>
      </c>
      <c r="G25" s="2">
        <f t="shared" si="3"/>
        <v>382552.22</v>
      </c>
      <c r="H25" s="2">
        <v>0</v>
      </c>
      <c r="I25" s="3">
        <f t="shared" si="1"/>
        <v>54.30894662123793</v>
      </c>
      <c r="J25" s="3">
        <f t="shared" si="2"/>
        <v>203.82744752026474</v>
      </c>
    </row>
    <row r="26" spans="1:10" ht="12.75">
      <c r="A26" s="2" t="s">
        <v>29</v>
      </c>
      <c r="B26" s="2">
        <v>365251.42</v>
      </c>
      <c r="C26" s="2">
        <f t="shared" si="0"/>
        <v>359957.3</v>
      </c>
      <c r="D26" s="2">
        <v>5294.12</v>
      </c>
      <c r="E26" s="2">
        <v>1172000</v>
      </c>
      <c r="F26" s="2">
        <v>325535.36</v>
      </c>
      <c r="G26" s="2">
        <f t="shared" si="3"/>
        <v>301327.27999999997</v>
      </c>
      <c r="H26" s="2">
        <v>24208.08</v>
      </c>
      <c r="I26" s="3">
        <f t="shared" si="1"/>
        <v>27.77605460750853</v>
      </c>
      <c r="J26" s="3">
        <f t="shared" si="2"/>
        <v>89.1263776606262</v>
      </c>
    </row>
    <row r="27" spans="1:10" ht="12.75">
      <c r="A27" s="2" t="s">
        <v>30</v>
      </c>
      <c r="B27" s="2">
        <v>31373.06</v>
      </c>
      <c r="C27" s="2">
        <f t="shared" si="0"/>
        <v>25373.06</v>
      </c>
      <c r="D27" s="2">
        <v>6000</v>
      </c>
      <c r="E27" s="2">
        <v>270000</v>
      </c>
      <c r="F27" s="2">
        <v>79382.11</v>
      </c>
      <c r="G27" s="2">
        <f t="shared" si="3"/>
        <v>79382.11</v>
      </c>
      <c r="H27" s="2">
        <v>0</v>
      </c>
      <c r="I27" s="3">
        <f t="shared" si="1"/>
        <v>29.40078148148148</v>
      </c>
      <c r="J27" s="3">
        <f t="shared" si="2"/>
        <v>253.02635445825175</v>
      </c>
    </row>
    <row r="28" spans="1:10" s="7" customFormat="1" ht="25.5">
      <c r="A28" s="4" t="s">
        <v>31</v>
      </c>
      <c r="B28" s="5">
        <f aca="true" t="shared" si="4" ref="B28:H28">SUM(B8:B27)</f>
        <v>6213389.609999999</v>
      </c>
      <c r="C28" s="5">
        <f t="shared" si="4"/>
        <v>5309480.419999999</v>
      </c>
      <c r="D28" s="5">
        <f t="shared" si="4"/>
        <v>903909.1900000002</v>
      </c>
      <c r="E28" s="5">
        <f t="shared" si="4"/>
        <v>16178900</v>
      </c>
      <c r="F28" s="5">
        <f t="shared" si="4"/>
        <v>6186573.210000001</v>
      </c>
      <c r="G28" s="5">
        <f t="shared" si="4"/>
        <v>5754308.930000001</v>
      </c>
      <c r="H28" s="5">
        <f t="shared" si="4"/>
        <v>432264.27999999997</v>
      </c>
      <c r="I28" s="6">
        <f t="shared" si="1"/>
        <v>38.238528021064475</v>
      </c>
      <c r="J28" s="6">
        <f>F28/B28*100</f>
        <v>99.56840948848856</v>
      </c>
    </row>
    <row r="29" spans="1:10" ht="12.75">
      <c r="A29" s="2" t="s">
        <v>32</v>
      </c>
      <c r="B29" s="2">
        <v>10147250.16</v>
      </c>
      <c r="C29" s="2">
        <f>SUM(B29-D29)</f>
        <v>10074214.52</v>
      </c>
      <c r="D29" s="2">
        <v>73035.64</v>
      </c>
      <c r="E29" s="2">
        <v>32296600</v>
      </c>
      <c r="F29" s="2">
        <v>12593625.87</v>
      </c>
      <c r="G29" s="2">
        <f>F29-H29</f>
        <v>12593625.87</v>
      </c>
      <c r="H29" s="2">
        <v>0</v>
      </c>
      <c r="I29" s="3">
        <f t="shared" si="1"/>
        <v>38.99365837270796</v>
      </c>
      <c r="J29" s="3">
        <f>F29/B29*100</f>
        <v>124.10875529257672</v>
      </c>
    </row>
    <row r="30" spans="1:10" s="7" customFormat="1" ht="12.75">
      <c r="A30" s="5" t="s">
        <v>33</v>
      </c>
      <c r="B30" s="5">
        <f>B28+B29</f>
        <v>16360639.77</v>
      </c>
      <c r="C30" s="5">
        <f>C28+C29</f>
        <v>15383694.939999998</v>
      </c>
      <c r="D30" s="5">
        <f>D28+D29</f>
        <v>976944.8300000002</v>
      </c>
      <c r="E30" s="5">
        <f>SUM(E28+E29)</f>
        <v>48475500</v>
      </c>
      <c r="F30" s="5">
        <f>F28+F29</f>
        <v>18780199.08</v>
      </c>
      <c r="G30" s="5">
        <f>G28+G29</f>
        <v>18347934.8</v>
      </c>
      <c r="H30" s="5">
        <f>H28+H29</f>
        <v>432264.27999999997</v>
      </c>
      <c r="I30" s="6">
        <f t="shared" si="1"/>
        <v>38.741630473125596</v>
      </c>
      <c r="J30" s="6">
        <f>F30/B30*100</f>
        <v>114.78890400384385</v>
      </c>
    </row>
    <row r="31" spans="1:10" ht="12.75">
      <c r="A31" s="8" t="s">
        <v>34</v>
      </c>
      <c r="B31" s="8">
        <v>39113802.01</v>
      </c>
      <c r="C31" s="2">
        <f>SUM(B31-D31)</f>
        <v>38655282.46</v>
      </c>
      <c r="D31" s="8">
        <v>458519.55</v>
      </c>
      <c r="E31" s="8">
        <v>103932203</v>
      </c>
      <c r="F31" s="8">
        <v>44823007.03</v>
      </c>
      <c r="G31" s="2">
        <f>F31-H31</f>
        <v>44612606.03</v>
      </c>
      <c r="H31" s="8">
        <v>210401</v>
      </c>
      <c r="I31" s="9">
        <f t="shared" si="1"/>
        <v>43.12715956766547</v>
      </c>
      <c r="J31" s="9">
        <f>F31/B31*100</f>
        <v>114.59639494657247</v>
      </c>
    </row>
    <row r="32" spans="1:10" s="12" customFormat="1" ht="12.75">
      <c r="A32" s="10" t="s">
        <v>35</v>
      </c>
      <c r="B32" s="10">
        <f aca="true" t="shared" si="5" ref="B32:H32">B30+B31</f>
        <v>55474441.78</v>
      </c>
      <c r="C32" s="10">
        <f t="shared" si="5"/>
        <v>54038977.4</v>
      </c>
      <c r="D32" s="10">
        <f t="shared" si="5"/>
        <v>1435464.3800000001</v>
      </c>
      <c r="E32" s="10">
        <f t="shared" si="5"/>
        <v>152407703</v>
      </c>
      <c r="F32" s="10">
        <f t="shared" si="5"/>
        <v>63603206.11</v>
      </c>
      <c r="G32" s="10">
        <f t="shared" si="5"/>
        <v>62960540.83</v>
      </c>
      <c r="H32" s="10">
        <f t="shared" si="5"/>
        <v>642665.28</v>
      </c>
      <c r="I32" s="11">
        <f t="shared" si="1"/>
        <v>41.732277869183555</v>
      </c>
      <c r="J32" s="11">
        <f>F32/B32*100</f>
        <v>114.65317012514875</v>
      </c>
    </row>
  </sheetData>
  <sheetProtection/>
  <mergeCells count="12"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  <mergeCell ref="C6:D6"/>
    <mergeCell ref="B4:J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2018-06-05T03:24:24Z</cp:lastPrinted>
  <dcterms:created xsi:type="dcterms:W3CDTF">2012-02-07T09:55:48Z</dcterms:created>
  <dcterms:modified xsi:type="dcterms:W3CDTF">2018-06-05T03:25:13Z</dcterms:modified>
  <cp:category/>
  <cp:version/>
  <cp:contentType/>
  <cp:contentStatus/>
</cp:coreProperties>
</file>