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 (2)" sheetId="1" r:id="rId1"/>
  </sheets>
  <definedNames>
    <definedName name="_xlnm.Print_Area" localSheetId="0">'Лист1 (2)'!$A$1:$J$32</definedName>
  </definedNames>
  <calcPr fullCalcOnLoad="1"/>
</workbook>
</file>

<file path=xl/sharedStrings.xml><?xml version="1.0" encoding="utf-8"?>
<sst xmlns="http://schemas.openxmlformats.org/spreadsheetml/2006/main" count="43" uniqueCount="40">
  <si>
    <t>ОПЕРАТИВНАЯ СПРАВКА</t>
  </si>
  <si>
    <t>Муниципальные 
образования</t>
  </si>
  <si>
    <t>ИСПОЛНЕНИЕ БЮДЖЕТА РАЙОНА по собственным доходам</t>
  </si>
  <si>
    <t>собственные 
доходы</t>
  </si>
  <si>
    <t>в том числе:</t>
  </si>
  <si>
    <t>собственные
доходы</t>
  </si>
  <si>
    <t>% отношения
собственных доходов</t>
  </si>
  <si>
    <t>налоговые и
неналоговые
доходы</t>
  </si>
  <si>
    <t>прочие
безвозмездные
поступления</t>
  </si>
  <si>
    <t>к годовым
назначениям</t>
  </si>
  <si>
    <t>к соответ.
периоду
прошлого
года</t>
  </si>
  <si>
    <t>Белоноговский</t>
  </si>
  <si>
    <t>Березовский</t>
  </si>
  <si>
    <t>Верхневский</t>
  </si>
  <si>
    <t>Долговский</t>
  </si>
  <si>
    <t>Жуковский</t>
  </si>
  <si>
    <t>Закоуловский</t>
  </si>
  <si>
    <t xml:space="preserve">Закомалдинский </t>
  </si>
  <si>
    <t>Камаганский</t>
  </si>
  <si>
    <t>Каминский</t>
  </si>
  <si>
    <t>Камышинский</t>
  </si>
  <si>
    <t>Костылевский</t>
  </si>
  <si>
    <t>Косулинский</t>
  </si>
  <si>
    <t>Масловский</t>
  </si>
  <si>
    <t>Нижневский</t>
  </si>
  <si>
    <t>Обанинский</t>
  </si>
  <si>
    <t>Пепелинский</t>
  </si>
  <si>
    <t>Песьяновский</t>
  </si>
  <si>
    <t>Пушкинский</t>
  </si>
  <si>
    <t>Советский</t>
  </si>
  <si>
    <t xml:space="preserve">Угловской </t>
  </si>
  <si>
    <t>Итого по сельским
 поселениям</t>
  </si>
  <si>
    <t>город Куртамыш</t>
  </si>
  <si>
    <t>Итого по поселениям:</t>
  </si>
  <si>
    <t>районный бюджет</t>
  </si>
  <si>
    <t>ВСЕГО</t>
  </si>
  <si>
    <t>на 01 августа 2016 года</t>
  </si>
  <si>
    <t>по исполнению консолидированного бюджета района на 01 августа 2017 года</t>
  </si>
  <si>
    <t>на 01 августа 2017 года</t>
  </si>
  <si>
    <t>годовые
назначения
собственных
доходов
на 2017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</si>
</sst>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80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0" fillId="0" borderId="10" xfId="0" applyFill="1" applyBorder="1" applyAlignment="1">
      <alignment/>
    </xf>
    <xf numFmtId="180" fontId="1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BreakPreview" zoomScaleSheetLayoutView="100" zoomScalePageLayoutView="0" workbookViewId="0" topLeftCell="A1">
      <selection activeCell="E31" sqref="E31"/>
    </sheetView>
  </sheetViews>
  <sheetFormatPr defaultColWidth="9.140625" defaultRowHeight="12.75"/>
  <cols>
    <col min="1" max="1" width="23.421875" style="0" customWidth="1"/>
    <col min="2" max="2" width="13.28125" style="0" customWidth="1"/>
    <col min="3" max="3" width="13.57421875" style="0" customWidth="1"/>
    <col min="4" max="4" width="15.57421875" style="0" customWidth="1"/>
    <col min="5" max="5" width="14.421875" style="0" customWidth="1"/>
    <col min="6" max="7" width="13.7109375" style="0" customWidth="1"/>
    <col min="8" max="8" width="16.140625" style="0" customWidth="1"/>
    <col min="9" max="9" width="13.28125" style="0" customWidth="1"/>
    <col min="10" max="10" width="9.7109375" style="0" customWidth="1"/>
  </cols>
  <sheetData>
    <row r="1" spans="4:7" ht="12.75">
      <c r="D1" s="14" t="s">
        <v>0</v>
      </c>
      <c r="E1" s="14"/>
      <c r="F1" s="14"/>
      <c r="G1" s="14"/>
    </row>
    <row r="2" spans="1:10" ht="12.75">
      <c r="A2" s="14" t="s">
        <v>37</v>
      </c>
      <c r="B2" s="14"/>
      <c r="C2" s="14"/>
      <c r="D2" s="14"/>
      <c r="E2" s="14"/>
      <c r="F2" s="14"/>
      <c r="G2" s="14"/>
      <c r="H2" s="14"/>
      <c r="I2" s="14"/>
      <c r="J2" s="14"/>
    </row>
    <row r="4" spans="1:10" ht="12.75">
      <c r="A4" s="15" t="s">
        <v>1</v>
      </c>
      <c r="B4" s="13" t="s">
        <v>2</v>
      </c>
      <c r="C4" s="13"/>
      <c r="D4" s="13"/>
      <c r="E4" s="13"/>
      <c r="F4" s="13"/>
      <c r="G4" s="13"/>
      <c r="H4" s="13"/>
      <c r="I4" s="13"/>
      <c r="J4" s="13"/>
    </row>
    <row r="5" spans="1:10" ht="12.75">
      <c r="A5" s="13"/>
      <c r="B5" s="13" t="s">
        <v>36</v>
      </c>
      <c r="C5" s="13"/>
      <c r="D5" s="13"/>
      <c r="E5" s="15" t="s">
        <v>39</v>
      </c>
      <c r="F5" s="13" t="s">
        <v>38</v>
      </c>
      <c r="G5" s="13"/>
      <c r="H5" s="13"/>
      <c r="I5" s="13"/>
      <c r="J5" s="13"/>
    </row>
    <row r="6" spans="1:10" ht="28.5" customHeight="1">
      <c r="A6" s="13"/>
      <c r="B6" s="15" t="s">
        <v>3</v>
      </c>
      <c r="C6" s="13" t="s">
        <v>4</v>
      </c>
      <c r="D6" s="13"/>
      <c r="E6" s="13"/>
      <c r="F6" s="15" t="s">
        <v>5</v>
      </c>
      <c r="G6" s="13" t="s">
        <v>4</v>
      </c>
      <c r="H6" s="13"/>
      <c r="I6" s="15" t="s">
        <v>6</v>
      </c>
      <c r="J6" s="15"/>
    </row>
    <row r="7" spans="1:10" ht="51" customHeight="1">
      <c r="A7" s="13"/>
      <c r="B7" s="13"/>
      <c r="C7" s="1" t="s">
        <v>7</v>
      </c>
      <c r="D7" s="1" t="s">
        <v>8</v>
      </c>
      <c r="E7" s="13"/>
      <c r="F7" s="13"/>
      <c r="G7" s="1" t="s">
        <v>7</v>
      </c>
      <c r="H7" s="1" t="s">
        <v>8</v>
      </c>
      <c r="I7" s="1" t="s">
        <v>9</v>
      </c>
      <c r="J7" s="1" t="s">
        <v>10</v>
      </c>
    </row>
    <row r="8" spans="1:10" ht="12.75">
      <c r="A8" s="2" t="s">
        <v>11</v>
      </c>
      <c r="B8" s="2">
        <v>183741.91</v>
      </c>
      <c r="C8" s="2">
        <f aca="true" t="shared" si="0" ref="C8:C27">SUM(B8-D8)</f>
        <v>153314.51</v>
      </c>
      <c r="D8" s="2">
        <v>30427.4</v>
      </c>
      <c r="E8" s="2">
        <v>555000</v>
      </c>
      <c r="F8" s="2">
        <v>241367.2</v>
      </c>
      <c r="G8" s="2">
        <f aca="true" t="shared" si="1" ref="G8:G27">SUM(F8-H8)</f>
        <v>220525.7</v>
      </c>
      <c r="H8" s="2">
        <v>20841.5</v>
      </c>
      <c r="I8" s="3">
        <f aca="true" t="shared" si="2" ref="I8:I32">F8/E8*100</f>
        <v>43.48958558558559</v>
      </c>
      <c r="J8" s="3">
        <f aca="true" t="shared" si="3" ref="J8:J27">F8/B8*100</f>
        <v>131.36208282585068</v>
      </c>
    </row>
    <row r="9" spans="1:10" ht="12.75">
      <c r="A9" s="2" t="s">
        <v>12</v>
      </c>
      <c r="B9" s="2">
        <v>199201.08</v>
      </c>
      <c r="C9" s="2">
        <f t="shared" si="0"/>
        <v>195201.08</v>
      </c>
      <c r="D9" s="2">
        <v>4000</v>
      </c>
      <c r="E9" s="2">
        <v>439000</v>
      </c>
      <c r="F9" s="2">
        <v>217235.52</v>
      </c>
      <c r="G9" s="2">
        <f t="shared" si="1"/>
        <v>197555.13999999998</v>
      </c>
      <c r="H9" s="2">
        <v>19680.38</v>
      </c>
      <c r="I9" s="3">
        <f t="shared" si="2"/>
        <v>49.484173120728926</v>
      </c>
      <c r="J9" s="3">
        <f t="shared" si="3"/>
        <v>109.05338465032419</v>
      </c>
    </row>
    <row r="10" spans="1:10" ht="12.75">
      <c r="A10" s="2" t="s">
        <v>13</v>
      </c>
      <c r="B10" s="2">
        <v>1165648.96</v>
      </c>
      <c r="C10" s="2">
        <f t="shared" si="0"/>
        <v>1165648.96</v>
      </c>
      <c r="D10" s="2"/>
      <c r="E10" s="2">
        <v>1184000</v>
      </c>
      <c r="F10" s="2">
        <v>365398.7</v>
      </c>
      <c r="G10" s="2">
        <f t="shared" si="1"/>
        <v>359398.7</v>
      </c>
      <c r="H10" s="2">
        <v>6000</v>
      </c>
      <c r="I10" s="3">
        <f t="shared" si="2"/>
        <v>30.86137668918919</v>
      </c>
      <c r="J10" s="3">
        <f t="shared" si="3"/>
        <v>31.347233390059394</v>
      </c>
    </row>
    <row r="11" spans="1:10" ht="12.75">
      <c r="A11" s="2" t="s">
        <v>14</v>
      </c>
      <c r="B11" s="2">
        <v>445320.75</v>
      </c>
      <c r="C11" s="2">
        <f t="shared" si="0"/>
        <v>415820.65</v>
      </c>
      <c r="D11" s="2">
        <v>29500.1</v>
      </c>
      <c r="E11" s="2">
        <v>631480</v>
      </c>
      <c r="F11" s="2">
        <v>362727.61</v>
      </c>
      <c r="G11" s="2">
        <f t="shared" si="1"/>
        <v>321367.41</v>
      </c>
      <c r="H11" s="2">
        <v>41360.2</v>
      </c>
      <c r="I11" s="3">
        <f t="shared" si="2"/>
        <v>57.44087065306898</v>
      </c>
      <c r="J11" s="3">
        <f t="shared" si="3"/>
        <v>81.45311216690442</v>
      </c>
    </row>
    <row r="12" spans="1:10" ht="12.75">
      <c r="A12" s="2" t="s">
        <v>15</v>
      </c>
      <c r="B12" s="2">
        <v>170290</v>
      </c>
      <c r="C12" s="2">
        <f t="shared" si="0"/>
        <v>165890</v>
      </c>
      <c r="D12" s="2">
        <v>4400</v>
      </c>
      <c r="E12" s="2">
        <v>431000</v>
      </c>
      <c r="F12" s="2">
        <v>227954.17</v>
      </c>
      <c r="G12" s="2">
        <f t="shared" si="1"/>
        <v>197454.17</v>
      </c>
      <c r="H12" s="2">
        <v>30500</v>
      </c>
      <c r="I12" s="3">
        <f t="shared" si="2"/>
        <v>52.88959860788863</v>
      </c>
      <c r="J12" s="3">
        <f t="shared" si="3"/>
        <v>133.86233484056612</v>
      </c>
    </row>
    <row r="13" spans="1:10" ht="12.75">
      <c r="A13" s="2" t="s">
        <v>16</v>
      </c>
      <c r="B13" s="2">
        <v>309735.67</v>
      </c>
      <c r="C13" s="2">
        <f t="shared" si="0"/>
        <v>307193.45999999996</v>
      </c>
      <c r="D13" s="2">
        <v>2542.21</v>
      </c>
      <c r="E13" s="2">
        <v>474000</v>
      </c>
      <c r="F13" s="2">
        <v>269993.66</v>
      </c>
      <c r="G13" s="2">
        <f t="shared" si="1"/>
        <v>268393.66</v>
      </c>
      <c r="H13" s="2">
        <v>1600</v>
      </c>
      <c r="I13" s="3">
        <f t="shared" si="2"/>
        <v>56.96068776371307</v>
      </c>
      <c r="J13" s="3">
        <f t="shared" si="3"/>
        <v>87.16905611807641</v>
      </c>
    </row>
    <row r="14" spans="1:10" ht="12.75">
      <c r="A14" s="2" t="s">
        <v>17</v>
      </c>
      <c r="B14" s="2">
        <v>475863.89</v>
      </c>
      <c r="C14" s="2">
        <f t="shared" si="0"/>
        <v>373180.85000000003</v>
      </c>
      <c r="D14" s="2">
        <v>102683.04</v>
      </c>
      <c r="E14" s="2">
        <v>784640</v>
      </c>
      <c r="F14" s="2">
        <v>470260.27</v>
      </c>
      <c r="G14" s="2">
        <f t="shared" si="1"/>
        <v>289430.65</v>
      </c>
      <c r="H14" s="2">
        <v>180829.62</v>
      </c>
      <c r="I14" s="3">
        <f t="shared" si="2"/>
        <v>59.93325219208809</v>
      </c>
      <c r="J14" s="3">
        <f t="shared" si="3"/>
        <v>98.82243218748958</v>
      </c>
    </row>
    <row r="15" spans="1:10" ht="12.75">
      <c r="A15" s="2" t="s">
        <v>18</v>
      </c>
      <c r="B15" s="2">
        <v>416450.18</v>
      </c>
      <c r="C15" s="2">
        <f t="shared" si="0"/>
        <v>416411.66</v>
      </c>
      <c r="D15" s="2">
        <v>38.52</v>
      </c>
      <c r="E15" s="2">
        <v>851000</v>
      </c>
      <c r="F15" s="2">
        <v>432863.18</v>
      </c>
      <c r="G15" s="2">
        <f t="shared" si="1"/>
        <v>397681.41</v>
      </c>
      <c r="H15" s="2">
        <v>35181.77</v>
      </c>
      <c r="I15" s="3">
        <f t="shared" si="2"/>
        <v>50.86523854289071</v>
      </c>
      <c r="J15" s="3">
        <f t="shared" si="3"/>
        <v>103.94116770462196</v>
      </c>
    </row>
    <row r="16" spans="1:10" ht="12.75">
      <c r="A16" s="2" t="s">
        <v>19</v>
      </c>
      <c r="B16" s="2">
        <v>576341.05</v>
      </c>
      <c r="C16" s="2">
        <f t="shared" si="0"/>
        <v>552341.05</v>
      </c>
      <c r="D16" s="2">
        <v>24000</v>
      </c>
      <c r="E16" s="2">
        <v>588000</v>
      </c>
      <c r="F16" s="2">
        <v>339773.56</v>
      </c>
      <c r="G16" s="2">
        <f t="shared" si="1"/>
        <v>285773.56</v>
      </c>
      <c r="H16" s="2">
        <v>54000</v>
      </c>
      <c r="I16" s="3">
        <f t="shared" si="2"/>
        <v>57.784619047619046</v>
      </c>
      <c r="J16" s="3">
        <f t="shared" si="3"/>
        <v>58.95355883465181</v>
      </c>
    </row>
    <row r="17" spans="1:10" ht="12.75">
      <c r="A17" s="2" t="s">
        <v>20</v>
      </c>
      <c r="B17" s="2">
        <v>231151.11</v>
      </c>
      <c r="C17" s="2">
        <f t="shared" si="0"/>
        <v>201751.11</v>
      </c>
      <c r="D17" s="2">
        <v>29400</v>
      </c>
      <c r="E17" s="2">
        <v>713000</v>
      </c>
      <c r="F17" s="2">
        <v>485517.07</v>
      </c>
      <c r="G17" s="2">
        <f t="shared" si="1"/>
        <v>436982</v>
      </c>
      <c r="H17" s="2">
        <v>48535.07</v>
      </c>
      <c r="I17" s="3">
        <f t="shared" si="2"/>
        <v>68.09496072931276</v>
      </c>
      <c r="J17" s="3">
        <f t="shared" si="3"/>
        <v>210.0431488302176</v>
      </c>
    </row>
    <row r="18" spans="1:10" ht="12.75">
      <c r="A18" s="2" t="s">
        <v>21</v>
      </c>
      <c r="B18" s="2">
        <v>454946.65</v>
      </c>
      <c r="C18" s="2">
        <f t="shared" si="0"/>
        <v>444946.65</v>
      </c>
      <c r="D18" s="2">
        <v>10000</v>
      </c>
      <c r="E18" s="2">
        <v>892000</v>
      </c>
      <c r="F18" s="2">
        <v>455697.14</v>
      </c>
      <c r="G18" s="2">
        <f t="shared" si="1"/>
        <v>405697.14</v>
      </c>
      <c r="H18" s="2">
        <v>50000</v>
      </c>
      <c r="I18" s="3">
        <f t="shared" si="2"/>
        <v>51.08712331838565</v>
      </c>
      <c r="J18" s="3">
        <f t="shared" si="3"/>
        <v>100.16496219941394</v>
      </c>
    </row>
    <row r="19" spans="1:10" ht="12.75">
      <c r="A19" s="2" t="s">
        <v>22</v>
      </c>
      <c r="B19" s="2">
        <v>362216.6</v>
      </c>
      <c r="C19" s="2">
        <f t="shared" si="0"/>
        <v>348589.29</v>
      </c>
      <c r="D19" s="2">
        <v>13627.31</v>
      </c>
      <c r="E19" s="2">
        <v>737500</v>
      </c>
      <c r="F19" s="2">
        <v>423663.09</v>
      </c>
      <c r="G19" s="2">
        <f t="shared" si="1"/>
        <v>252835.19000000003</v>
      </c>
      <c r="H19" s="2">
        <v>170827.9</v>
      </c>
      <c r="I19" s="3">
        <f t="shared" si="2"/>
        <v>57.445842711864415</v>
      </c>
      <c r="J19" s="3">
        <f t="shared" si="3"/>
        <v>116.96401821451585</v>
      </c>
    </row>
    <row r="20" spans="1:10" ht="12.75">
      <c r="A20" s="2" t="s">
        <v>23</v>
      </c>
      <c r="B20" s="2">
        <v>174344.74</v>
      </c>
      <c r="C20" s="2">
        <f t="shared" si="0"/>
        <v>153344.74</v>
      </c>
      <c r="D20" s="2">
        <v>21000</v>
      </c>
      <c r="E20" s="2">
        <v>394250</v>
      </c>
      <c r="F20" s="2">
        <v>265007.78</v>
      </c>
      <c r="G20" s="2">
        <f t="shared" si="1"/>
        <v>206457.78000000003</v>
      </c>
      <c r="H20" s="2">
        <v>58550</v>
      </c>
      <c r="I20" s="3">
        <f t="shared" si="2"/>
        <v>67.21820672162335</v>
      </c>
      <c r="J20" s="3">
        <f t="shared" si="3"/>
        <v>152.0021653650119</v>
      </c>
    </row>
    <row r="21" spans="1:10" ht="12.75">
      <c r="A21" s="2" t="s">
        <v>24</v>
      </c>
      <c r="B21" s="2">
        <v>1117951.56</v>
      </c>
      <c r="C21" s="2">
        <f t="shared" si="0"/>
        <v>1026338.9600000001</v>
      </c>
      <c r="D21" s="2">
        <v>91612.6</v>
      </c>
      <c r="E21" s="2">
        <v>2336614.4</v>
      </c>
      <c r="F21" s="2">
        <v>1681394.29</v>
      </c>
      <c r="G21" s="2">
        <f t="shared" si="1"/>
        <v>1408577.59</v>
      </c>
      <c r="H21" s="2">
        <v>272816.7</v>
      </c>
      <c r="I21" s="3">
        <f t="shared" si="2"/>
        <v>71.95856920166204</v>
      </c>
      <c r="J21" s="3">
        <f t="shared" si="3"/>
        <v>150.39956561266393</v>
      </c>
    </row>
    <row r="22" spans="1:10" ht="12.75">
      <c r="A22" s="2" t="s">
        <v>25</v>
      </c>
      <c r="B22" s="2">
        <v>378791</v>
      </c>
      <c r="C22" s="2">
        <f t="shared" si="0"/>
        <v>351436.1</v>
      </c>
      <c r="D22" s="2">
        <v>27354.9</v>
      </c>
      <c r="E22" s="2">
        <v>560100</v>
      </c>
      <c r="F22" s="2">
        <v>305519.79</v>
      </c>
      <c r="G22" s="2">
        <f t="shared" si="1"/>
        <v>289019.79</v>
      </c>
      <c r="H22" s="2">
        <v>16500</v>
      </c>
      <c r="I22" s="3">
        <f t="shared" si="2"/>
        <v>54.54736475629352</v>
      </c>
      <c r="J22" s="3">
        <f t="shared" si="3"/>
        <v>80.656559949946</v>
      </c>
    </row>
    <row r="23" spans="1:10" ht="12.75">
      <c r="A23" s="2" t="s">
        <v>26</v>
      </c>
      <c r="B23" s="2">
        <v>314618.43</v>
      </c>
      <c r="C23" s="2">
        <f t="shared" si="0"/>
        <v>260088.43</v>
      </c>
      <c r="D23" s="2">
        <v>54530</v>
      </c>
      <c r="E23" s="2">
        <v>504000</v>
      </c>
      <c r="F23" s="2">
        <v>382819.96</v>
      </c>
      <c r="G23" s="2">
        <f t="shared" si="1"/>
        <v>366819.96</v>
      </c>
      <c r="H23" s="2">
        <v>16000</v>
      </c>
      <c r="I23" s="3">
        <f t="shared" si="2"/>
        <v>75.95634126984127</v>
      </c>
      <c r="J23" s="3">
        <f t="shared" si="3"/>
        <v>121.67753808955186</v>
      </c>
    </row>
    <row r="24" spans="1:10" ht="12.75">
      <c r="A24" s="2" t="s">
        <v>27</v>
      </c>
      <c r="B24" s="2">
        <v>677610.35</v>
      </c>
      <c r="C24" s="2">
        <f t="shared" si="0"/>
        <v>673590.74</v>
      </c>
      <c r="D24" s="2">
        <v>4019.61</v>
      </c>
      <c r="E24" s="2">
        <v>996000</v>
      </c>
      <c r="F24" s="2">
        <v>584088.87</v>
      </c>
      <c r="G24" s="2">
        <f t="shared" si="1"/>
        <v>571197.94</v>
      </c>
      <c r="H24" s="2">
        <v>12890.93</v>
      </c>
      <c r="I24" s="3">
        <f t="shared" si="2"/>
        <v>58.6434608433735</v>
      </c>
      <c r="J24" s="3">
        <f t="shared" si="3"/>
        <v>86.19833950293115</v>
      </c>
    </row>
    <row r="25" spans="1:10" ht="12.75">
      <c r="A25" s="2" t="s">
        <v>28</v>
      </c>
      <c r="B25" s="2">
        <v>218841.26</v>
      </c>
      <c r="C25" s="2">
        <f t="shared" si="0"/>
        <v>212367.81</v>
      </c>
      <c r="D25" s="2">
        <v>6473.45</v>
      </c>
      <c r="E25" s="2">
        <v>506000</v>
      </c>
      <c r="F25" s="2">
        <v>252181.4</v>
      </c>
      <c r="G25" s="2">
        <f t="shared" si="1"/>
        <v>247178.86</v>
      </c>
      <c r="H25" s="2">
        <v>5002.54</v>
      </c>
      <c r="I25" s="3">
        <f t="shared" si="2"/>
        <v>49.83822134387352</v>
      </c>
      <c r="J25" s="3">
        <f t="shared" si="3"/>
        <v>115.23485105139679</v>
      </c>
    </row>
    <row r="26" spans="1:10" ht="12.75">
      <c r="A26" s="2" t="s">
        <v>29</v>
      </c>
      <c r="B26" s="2">
        <v>874607.45</v>
      </c>
      <c r="C26" s="2">
        <f t="shared" si="0"/>
        <v>682689.11</v>
      </c>
      <c r="D26" s="2">
        <v>191918.34</v>
      </c>
      <c r="E26" s="2">
        <v>1293000</v>
      </c>
      <c r="F26" s="2">
        <v>510657.8</v>
      </c>
      <c r="G26" s="2">
        <f t="shared" si="1"/>
        <v>497226.41</v>
      </c>
      <c r="H26" s="2">
        <v>13431.39</v>
      </c>
      <c r="I26" s="3">
        <f t="shared" si="2"/>
        <v>39.49402938901779</v>
      </c>
      <c r="J26" s="3">
        <f t="shared" si="3"/>
        <v>58.38708554334862</v>
      </c>
    </row>
    <row r="27" spans="1:10" ht="12.75">
      <c r="A27" s="2" t="s">
        <v>30</v>
      </c>
      <c r="B27" s="2">
        <v>85444.81</v>
      </c>
      <c r="C27" s="2">
        <f t="shared" si="0"/>
        <v>85444.81</v>
      </c>
      <c r="D27" s="2"/>
      <c r="E27" s="2">
        <v>144000</v>
      </c>
      <c r="F27" s="2">
        <v>49236.27</v>
      </c>
      <c r="G27" s="2">
        <f t="shared" si="1"/>
        <v>40386.27</v>
      </c>
      <c r="H27" s="2">
        <v>8850</v>
      </c>
      <c r="I27" s="3">
        <f t="shared" si="2"/>
        <v>34.191854166666666</v>
      </c>
      <c r="J27" s="3">
        <f t="shared" si="3"/>
        <v>57.623476487337264</v>
      </c>
    </row>
    <row r="28" spans="1:10" s="7" customFormat="1" ht="25.5">
      <c r="A28" s="4" t="s">
        <v>31</v>
      </c>
      <c r="B28" s="5">
        <f aca="true" t="shared" si="4" ref="B28:H28">SUM(B8:B27)</f>
        <v>8833117.45</v>
      </c>
      <c r="C28" s="5">
        <f t="shared" si="4"/>
        <v>8185589.969999999</v>
      </c>
      <c r="D28" s="5">
        <f t="shared" si="4"/>
        <v>647527.48</v>
      </c>
      <c r="E28" s="5">
        <f t="shared" si="4"/>
        <v>15014584.4</v>
      </c>
      <c r="F28" s="5">
        <f t="shared" si="4"/>
        <v>8323357.33</v>
      </c>
      <c r="G28" s="5">
        <f t="shared" si="4"/>
        <v>7259959.329999999</v>
      </c>
      <c r="H28" s="5">
        <f t="shared" si="4"/>
        <v>1063398.0000000002</v>
      </c>
      <c r="I28" s="6">
        <f t="shared" si="2"/>
        <v>55.435149640239125</v>
      </c>
      <c r="J28" s="6">
        <f>F28/B28*100</f>
        <v>94.22898967566655</v>
      </c>
    </row>
    <row r="29" spans="1:10" ht="12.75">
      <c r="A29" s="2" t="s">
        <v>32</v>
      </c>
      <c r="B29" s="2">
        <v>14084409.17</v>
      </c>
      <c r="C29" s="2">
        <f>SUM(B29-D29)</f>
        <v>14041759.28</v>
      </c>
      <c r="D29" s="2">
        <v>42649.89</v>
      </c>
      <c r="E29" s="2">
        <v>26139000</v>
      </c>
      <c r="F29" s="2">
        <v>14182685.16</v>
      </c>
      <c r="G29" s="2">
        <f>SUM(F29-H29)</f>
        <v>14108659.52</v>
      </c>
      <c r="H29" s="2">
        <v>74025.64</v>
      </c>
      <c r="I29" s="3">
        <f t="shared" si="2"/>
        <v>54.25871364627568</v>
      </c>
      <c r="J29" s="3">
        <f>F29/B29*100</f>
        <v>100.69776437771583</v>
      </c>
    </row>
    <row r="30" spans="1:10" s="7" customFormat="1" ht="12.75">
      <c r="A30" s="5" t="s">
        <v>33</v>
      </c>
      <c r="B30" s="5">
        <f>B28+B29</f>
        <v>22917526.619999997</v>
      </c>
      <c r="C30" s="5">
        <f>C28+C29</f>
        <v>22227349.25</v>
      </c>
      <c r="D30" s="5">
        <f>D28+D29</f>
        <v>690177.37</v>
      </c>
      <c r="E30" s="5">
        <f>SUM(E28+E29)</f>
        <v>41153584.4</v>
      </c>
      <c r="F30" s="5">
        <f>F28+F29</f>
        <v>22506042.490000002</v>
      </c>
      <c r="G30" s="5">
        <f>G28+G29</f>
        <v>21368618.849999998</v>
      </c>
      <c r="H30" s="5">
        <f>H28+H29</f>
        <v>1137423.6400000001</v>
      </c>
      <c r="I30" s="6">
        <f t="shared" si="2"/>
        <v>54.68792771790737</v>
      </c>
      <c r="J30" s="6">
        <f>F30/B30*100</f>
        <v>98.20450026382474</v>
      </c>
    </row>
    <row r="31" spans="1:10" ht="12.75">
      <c r="A31" s="8" t="s">
        <v>34</v>
      </c>
      <c r="B31" s="8">
        <v>56636412.62</v>
      </c>
      <c r="C31" s="2">
        <f>SUM(B31-D31)</f>
        <v>56084387.62</v>
      </c>
      <c r="D31" s="8">
        <v>552025</v>
      </c>
      <c r="E31" s="8">
        <v>102301000</v>
      </c>
      <c r="F31" s="8">
        <v>56570969.22</v>
      </c>
      <c r="G31" s="2">
        <f>SUM(F31-H31)</f>
        <v>55685419.67</v>
      </c>
      <c r="H31" s="8">
        <v>885549.55</v>
      </c>
      <c r="I31" s="9">
        <f>F31/E31*100</f>
        <v>55.298549593845614</v>
      </c>
      <c r="J31" s="9">
        <f>F31/B31*100</f>
        <v>99.8844499554746</v>
      </c>
    </row>
    <row r="32" spans="1:10" s="12" customFormat="1" ht="12.75">
      <c r="A32" s="10" t="s">
        <v>35</v>
      </c>
      <c r="B32" s="10">
        <f aca="true" t="shared" si="5" ref="B32:H32">B30+B31</f>
        <v>79553939.24</v>
      </c>
      <c r="C32" s="10">
        <f t="shared" si="5"/>
        <v>78311736.87</v>
      </c>
      <c r="D32" s="10">
        <f t="shared" si="5"/>
        <v>1242202.37</v>
      </c>
      <c r="E32" s="10">
        <f>E30+E31</f>
        <v>143454584.4</v>
      </c>
      <c r="F32" s="10">
        <f t="shared" si="5"/>
        <v>79077011.71000001</v>
      </c>
      <c r="G32" s="10">
        <f t="shared" si="5"/>
        <v>77054038.52</v>
      </c>
      <c r="H32" s="10">
        <f t="shared" si="5"/>
        <v>2022973.1900000002</v>
      </c>
      <c r="I32" s="11">
        <f t="shared" si="2"/>
        <v>55.1233772282289</v>
      </c>
      <c r="J32" s="11">
        <f>F32/B32*100</f>
        <v>99.40049790801537</v>
      </c>
    </row>
  </sheetData>
  <sheetProtection/>
  <mergeCells count="12">
    <mergeCell ref="B5:D5"/>
    <mergeCell ref="B6:B7"/>
    <mergeCell ref="C6:D6"/>
    <mergeCell ref="B4:J4"/>
    <mergeCell ref="D1:G1"/>
    <mergeCell ref="E5:E7"/>
    <mergeCell ref="F6:F7"/>
    <mergeCell ref="G6:H6"/>
    <mergeCell ref="A2:J2"/>
    <mergeCell ref="I6:J6"/>
    <mergeCell ref="F5:J5"/>
    <mergeCell ref="A4:A7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Doh-1</dc:creator>
  <cp:keywords/>
  <dc:description/>
  <cp:lastModifiedBy>Наталья С. Назарова</cp:lastModifiedBy>
  <cp:lastPrinted>2017-09-12T03:31:08Z</cp:lastPrinted>
  <dcterms:created xsi:type="dcterms:W3CDTF">2012-02-07T09:55:48Z</dcterms:created>
  <dcterms:modified xsi:type="dcterms:W3CDTF">2017-09-12T03:43:37Z</dcterms:modified>
  <cp:category/>
  <cp:version/>
  <cp:contentType/>
  <cp:contentStatus/>
</cp:coreProperties>
</file>