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<sst xmlns="http://schemas.openxmlformats.org/spreadsheetml/2006/main" count="43" uniqueCount="40">
  <si>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</si>
  <si>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</si>
  <si>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</si>
  <si>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</si>
  <si>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</si>
  <si>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</si>
  <si>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</si>
  <si>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</si>
  <si>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</si>
  <si>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</si>
  <si>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</si>
  <si>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</si>
  <si>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</si>
  <si>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</si>
  <si>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</si>
  <si>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</si>
  <si>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</si>
  <si>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</si>
  <si>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</si>
  <si>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</si>
  <si>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</si>
  <si>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</si>
  <si>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</si>
  <si>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</si>
  <si>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</si>
  <si>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</si>
  <si>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</si>
  <si>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</si>
  <si>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</si>
  <si>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</si>
  <si>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</si>
  <si>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</si>
  <si>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</si>
  <si>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</si>
  <si>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</si>
  <si>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</si>
  <si>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по исполнению консолидированного бюджета района на 01 ноября 2017 года</t>
  </si>
  <si>
    <t>на 01 ноября 2016 года</t>
  </si>
  <si>
    <t>на 01 ноября  2017 года</t>
  </si>
  <si>
    <t>годовые
назначения
собственных
доходов
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</si>
</sst>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6" t="s">
        <v>0</v>
      </c>
      <c r="E1" s="16"/>
      <c r="F1" s="16"/>
      <c r="G1" s="16"/>
    </row>
    <row r="2" spans="1:10" ht="12.75">
      <c r="A2" s="17" t="s">
        <v>36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12.75">
      <c r="A4" s="15" t="s">
        <v>1</v>
      </c>
      <c r="B4" s="14" t="s">
        <v>2</v>
      </c>
      <c r="C4" s="14"/>
      <c r="D4" s="14"/>
      <c r="E4" s="14"/>
      <c r="F4" s="14"/>
      <c r="G4" s="14"/>
      <c r="H4" s="14"/>
      <c r="I4" s="14"/>
      <c r="J4" s="14"/>
    </row>
    <row r="5" spans="1:10" ht="12.75">
      <c r="A5" s="14"/>
      <c r="B5" s="13" t="s">
        <v>37</v>
      </c>
      <c r="C5" s="14"/>
      <c r="D5" s="14"/>
      <c r="E5" s="15" t="s">
        <v>39</v>
      </c>
      <c r="F5" s="13" t="s">
        <v>38</v>
      </c>
      <c r="G5" s="14"/>
      <c r="H5" s="14"/>
      <c r="I5" s="14"/>
      <c r="J5" s="14"/>
    </row>
    <row r="6" spans="1:10" ht="28.5" customHeight="1">
      <c r="A6" s="14"/>
      <c r="B6" s="15" t="s">
        <v>3</v>
      </c>
      <c r="C6" s="14" t="s">
        <v>4</v>
      </c>
      <c r="D6" s="14"/>
      <c r="E6" s="14"/>
      <c r="F6" s="15" t="s">
        <v>5</v>
      </c>
      <c r="G6" s="14" t="s">
        <v>4</v>
      </c>
      <c r="H6" s="14"/>
      <c r="I6" s="15" t="s">
        <v>6</v>
      </c>
      <c r="J6" s="15"/>
    </row>
    <row r="7" spans="1:10" ht="51" customHeight="1">
      <c r="A7" s="14"/>
      <c r="B7" s="14"/>
      <c r="C7" s="1" t="s">
        <v>7</v>
      </c>
      <c r="D7" s="1" t="s">
        <v>8</v>
      </c>
      <c r="E7" s="14"/>
      <c r="F7" s="14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351570.13</v>
      </c>
      <c r="C8" s="2">
        <f aca="true" t="shared" si="0" ref="C8:C27">SUM(B8-D8)</f>
        <v>275162.33</v>
      </c>
      <c r="D8" s="2">
        <v>76407.8</v>
      </c>
      <c r="E8" s="2">
        <v>587000</v>
      </c>
      <c r="F8" s="2">
        <v>519226.29</v>
      </c>
      <c r="G8" s="2">
        <f aca="true" t="shared" si="1" ref="G8:G27">SUM(F8-H8)</f>
        <v>459192.37</v>
      </c>
      <c r="H8" s="2">
        <v>60033.92</v>
      </c>
      <c r="I8" s="3">
        <f aca="true" t="shared" si="2" ref="I8:I32">F8/E8*100</f>
        <v>88.45422316865417</v>
      </c>
      <c r="J8" s="3">
        <f aca="true" t="shared" si="3" ref="J8:J27">F8/B8*100</f>
        <v>147.68782831465234</v>
      </c>
    </row>
    <row r="9" spans="1:10" ht="12.75">
      <c r="A9" s="2" t="s">
        <v>12</v>
      </c>
      <c r="B9" s="2">
        <v>348843.8</v>
      </c>
      <c r="C9" s="2">
        <f t="shared" si="0"/>
        <v>309343.8</v>
      </c>
      <c r="D9" s="2">
        <v>39500</v>
      </c>
      <c r="E9" s="2">
        <v>468000</v>
      </c>
      <c r="F9" s="2">
        <v>426759.04</v>
      </c>
      <c r="G9" s="2">
        <f t="shared" si="1"/>
        <v>389456.11</v>
      </c>
      <c r="H9" s="2">
        <v>37302.93</v>
      </c>
      <c r="I9" s="3">
        <f t="shared" si="2"/>
        <v>91.18782905982906</v>
      </c>
      <c r="J9" s="3">
        <f t="shared" si="3"/>
        <v>122.33528014544044</v>
      </c>
    </row>
    <row r="10" spans="1:10" ht="12.75">
      <c r="A10" s="2" t="s">
        <v>13</v>
      </c>
      <c r="B10" s="2">
        <v>1431673.07</v>
      </c>
      <c r="C10" s="2">
        <f t="shared" si="0"/>
        <v>1428273.07</v>
      </c>
      <c r="D10" s="2">
        <v>3400</v>
      </c>
      <c r="E10" s="2">
        <v>1015900</v>
      </c>
      <c r="F10" s="2">
        <v>1057664.95</v>
      </c>
      <c r="G10" s="2">
        <f t="shared" si="1"/>
        <v>1005664.95</v>
      </c>
      <c r="H10" s="2">
        <v>52000</v>
      </c>
      <c r="I10" s="3">
        <f t="shared" si="2"/>
        <v>104.1111280637858</v>
      </c>
      <c r="J10" s="3">
        <f t="shared" si="3"/>
        <v>73.87615037000032</v>
      </c>
    </row>
    <row r="11" spans="1:10" ht="12.75">
      <c r="A11" s="2" t="s">
        <v>14</v>
      </c>
      <c r="B11" s="2">
        <v>674139.72</v>
      </c>
      <c r="C11" s="2">
        <f t="shared" si="0"/>
        <v>636453.08</v>
      </c>
      <c r="D11" s="2">
        <v>37686.64</v>
      </c>
      <c r="E11" s="2">
        <v>687480</v>
      </c>
      <c r="F11" s="2">
        <v>713197.88</v>
      </c>
      <c r="G11" s="2">
        <f t="shared" si="1"/>
        <v>665677.68</v>
      </c>
      <c r="H11" s="2">
        <v>47520.2</v>
      </c>
      <c r="I11" s="3">
        <f t="shared" si="2"/>
        <v>103.74089137138536</v>
      </c>
      <c r="J11" s="3">
        <f t="shared" si="3"/>
        <v>105.79377817998916</v>
      </c>
    </row>
    <row r="12" spans="1:10" ht="12.75">
      <c r="A12" s="2" t="s">
        <v>15</v>
      </c>
      <c r="B12" s="2">
        <v>281075.34</v>
      </c>
      <c r="C12" s="2">
        <f t="shared" si="0"/>
        <v>275925.34</v>
      </c>
      <c r="D12" s="2">
        <v>5150</v>
      </c>
      <c r="E12" s="2">
        <v>446000</v>
      </c>
      <c r="F12" s="2">
        <v>402013.96</v>
      </c>
      <c r="G12" s="2">
        <f t="shared" si="1"/>
        <v>370763.96</v>
      </c>
      <c r="H12" s="2">
        <v>31250</v>
      </c>
      <c r="I12" s="3">
        <f t="shared" si="2"/>
        <v>90.13765919282511</v>
      </c>
      <c r="J12" s="3">
        <f t="shared" si="3"/>
        <v>143.02711863659044</v>
      </c>
    </row>
    <row r="13" spans="1:10" ht="12.75">
      <c r="A13" s="2" t="s">
        <v>16</v>
      </c>
      <c r="B13" s="2">
        <v>476534.39</v>
      </c>
      <c r="C13" s="2">
        <f t="shared" si="0"/>
        <v>473241.8</v>
      </c>
      <c r="D13" s="2">
        <v>3292.59</v>
      </c>
      <c r="E13" s="2">
        <v>552500</v>
      </c>
      <c r="F13" s="2">
        <v>484720.36</v>
      </c>
      <c r="G13" s="2">
        <f t="shared" si="1"/>
        <v>470920.36</v>
      </c>
      <c r="H13" s="2">
        <v>13800</v>
      </c>
      <c r="I13" s="3">
        <f t="shared" si="2"/>
        <v>87.73219185520362</v>
      </c>
      <c r="J13" s="3">
        <f t="shared" si="3"/>
        <v>101.71781306276762</v>
      </c>
    </row>
    <row r="14" spans="1:10" ht="12.75">
      <c r="A14" s="2" t="s">
        <v>17</v>
      </c>
      <c r="B14" s="2">
        <v>743044.03</v>
      </c>
      <c r="C14" s="2">
        <f t="shared" si="0"/>
        <v>596171.37</v>
      </c>
      <c r="D14" s="2">
        <v>146872.66</v>
      </c>
      <c r="E14" s="2">
        <v>833640</v>
      </c>
      <c r="F14" s="2">
        <v>776828.54</v>
      </c>
      <c r="G14" s="2">
        <f t="shared" si="1"/>
        <v>551809.3</v>
      </c>
      <c r="H14" s="2">
        <v>225019.24</v>
      </c>
      <c r="I14" s="3">
        <f t="shared" si="2"/>
        <v>93.185132671177</v>
      </c>
      <c r="J14" s="3">
        <f t="shared" si="3"/>
        <v>104.54677093630642</v>
      </c>
    </row>
    <row r="15" spans="1:10" ht="12.75">
      <c r="A15" s="2" t="s">
        <v>18</v>
      </c>
      <c r="B15" s="2">
        <v>682114.54</v>
      </c>
      <c r="C15" s="2">
        <f t="shared" si="0"/>
        <v>682070.4</v>
      </c>
      <c r="D15" s="2">
        <v>44.14</v>
      </c>
      <c r="E15" s="2">
        <v>909000</v>
      </c>
      <c r="F15" s="2">
        <v>868838.83</v>
      </c>
      <c r="G15" s="2">
        <f t="shared" si="1"/>
        <v>783655.4199999999</v>
      </c>
      <c r="H15" s="2">
        <v>85183.41</v>
      </c>
      <c r="I15" s="3">
        <f t="shared" si="2"/>
        <v>95.5818294829483</v>
      </c>
      <c r="J15" s="3">
        <f t="shared" si="3"/>
        <v>127.37433070991273</v>
      </c>
    </row>
    <row r="16" spans="1:10" ht="12.75">
      <c r="A16" s="2" t="s">
        <v>19</v>
      </c>
      <c r="B16" s="2">
        <v>782302.39</v>
      </c>
      <c r="C16" s="2">
        <f t="shared" si="0"/>
        <v>748252.39</v>
      </c>
      <c r="D16" s="2">
        <v>34050</v>
      </c>
      <c r="E16" s="2">
        <v>631000</v>
      </c>
      <c r="F16" s="2">
        <v>543515.89</v>
      </c>
      <c r="G16" s="2">
        <f t="shared" si="1"/>
        <v>469515.89</v>
      </c>
      <c r="H16" s="2">
        <v>74000</v>
      </c>
      <c r="I16" s="3">
        <f t="shared" si="2"/>
        <v>86.13564025356577</v>
      </c>
      <c r="J16" s="3">
        <f t="shared" si="3"/>
        <v>69.4764450355316</v>
      </c>
    </row>
    <row r="17" spans="1:10" ht="12.75">
      <c r="A17" s="2" t="s">
        <v>20</v>
      </c>
      <c r="B17" s="2">
        <v>383234.38</v>
      </c>
      <c r="C17" s="2">
        <f t="shared" si="0"/>
        <v>339334.38</v>
      </c>
      <c r="D17" s="2">
        <v>43900</v>
      </c>
      <c r="E17" s="2">
        <v>727000</v>
      </c>
      <c r="F17" s="2">
        <v>731740.76</v>
      </c>
      <c r="G17" s="2">
        <f t="shared" si="1"/>
        <v>643205.69</v>
      </c>
      <c r="H17" s="2">
        <v>88535.07</v>
      </c>
      <c r="I17" s="3">
        <f t="shared" si="2"/>
        <v>100.65209903713892</v>
      </c>
      <c r="J17" s="3">
        <f t="shared" si="3"/>
        <v>190.93818252944843</v>
      </c>
    </row>
    <row r="18" spans="1:10" ht="12.75">
      <c r="A18" s="2" t="s">
        <v>21</v>
      </c>
      <c r="B18" s="2">
        <v>759091.22</v>
      </c>
      <c r="C18" s="2">
        <f t="shared" si="0"/>
        <v>749085.24</v>
      </c>
      <c r="D18" s="2">
        <v>10005.98</v>
      </c>
      <c r="E18" s="2">
        <v>939800</v>
      </c>
      <c r="F18" s="2">
        <v>828154.2</v>
      </c>
      <c r="G18" s="2">
        <f t="shared" si="1"/>
        <v>758154.2</v>
      </c>
      <c r="H18" s="2">
        <v>70000</v>
      </c>
      <c r="I18" s="3">
        <f t="shared" si="2"/>
        <v>88.12025962970844</v>
      </c>
      <c r="J18" s="3">
        <f t="shared" si="3"/>
        <v>109.09811339933559</v>
      </c>
    </row>
    <row r="19" spans="1:10" ht="12.75">
      <c r="A19" s="2" t="s">
        <v>22</v>
      </c>
      <c r="B19" s="2">
        <v>548740.14</v>
      </c>
      <c r="C19" s="2">
        <f t="shared" si="0"/>
        <v>518283.13</v>
      </c>
      <c r="D19" s="2">
        <v>30457.01</v>
      </c>
      <c r="E19" s="2">
        <v>758400</v>
      </c>
      <c r="F19" s="2">
        <v>610445.09</v>
      </c>
      <c r="G19" s="2">
        <f t="shared" si="1"/>
        <v>419217.18999999994</v>
      </c>
      <c r="H19" s="2">
        <v>191227.9</v>
      </c>
      <c r="I19" s="3">
        <f t="shared" si="2"/>
        <v>80.49117747890296</v>
      </c>
      <c r="J19" s="3">
        <f t="shared" si="3"/>
        <v>111.24483986172397</v>
      </c>
    </row>
    <row r="20" spans="1:10" ht="12.75">
      <c r="A20" s="2" t="s">
        <v>23</v>
      </c>
      <c r="B20" s="2">
        <v>280973.28</v>
      </c>
      <c r="C20" s="2">
        <f t="shared" si="0"/>
        <v>240613.28000000003</v>
      </c>
      <c r="D20" s="2">
        <v>40360</v>
      </c>
      <c r="E20" s="2">
        <v>431650</v>
      </c>
      <c r="F20" s="2">
        <v>413456.2</v>
      </c>
      <c r="G20" s="2">
        <f t="shared" si="1"/>
        <v>354906.2</v>
      </c>
      <c r="H20" s="2">
        <v>58550</v>
      </c>
      <c r="I20" s="3">
        <f t="shared" si="2"/>
        <v>95.78505733812118</v>
      </c>
      <c r="J20" s="3">
        <f t="shared" si="3"/>
        <v>147.15143020005317</v>
      </c>
    </row>
    <row r="21" spans="1:10" ht="12.75">
      <c r="A21" s="2" t="s">
        <v>24</v>
      </c>
      <c r="B21" s="2">
        <v>1693853.19</v>
      </c>
      <c r="C21" s="2">
        <f t="shared" si="0"/>
        <v>1595942.5899999999</v>
      </c>
      <c r="D21" s="2">
        <v>97910.6</v>
      </c>
      <c r="E21" s="2">
        <v>2543714.4</v>
      </c>
      <c r="F21" s="2">
        <v>2329735.67</v>
      </c>
      <c r="G21" s="2">
        <f t="shared" si="1"/>
        <v>2047389.97</v>
      </c>
      <c r="H21" s="2">
        <v>282345.7</v>
      </c>
      <c r="I21" s="3">
        <f t="shared" si="2"/>
        <v>91.58794202682502</v>
      </c>
      <c r="J21" s="3">
        <f t="shared" si="3"/>
        <v>137.54058992562395</v>
      </c>
    </row>
    <row r="22" spans="1:10" ht="12.75">
      <c r="A22" s="2" t="s">
        <v>25</v>
      </c>
      <c r="B22" s="2">
        <v>597066.46</v>
      </c>
      <c r="C22" s="2">
        <f t="shared" si="0"/>
        <v>569711.5599999999</v>
      </c>
      <c r="D22" s="2">
        <v>27354.9</v>
      </c>
      <c r="E22" s="2">
        <v>581900</v>
      </c>
      <c r="F22" s="2">
        <v>667635.85</v>
      </c>
      <c r="G22" s="2">
        <f t="shared" si="1"/>
        <v>651135.85</v>
      </c>
      <c r="H22" s="2">
        <v>16500</v>
      </c>
      <c r="I22" s="3">
        <f t="shared" si="2"/>
        <v>114.73377728131982</v>
      </c>
      <c r="J22" s="3">
        <f t="shared" si="3"/>
        <v>111.81935257257626</v>
      </c>
    </row>
    <row r="23" spans="1:10" ht="12.75">
      <c r="A23" s="2" t="s">
        <v>26</v>
      </c>
      <c r="B23" s="2">
        <v>480976.21</v>
      </c>
      <c r="C23" s="2">
        <f t="shared" si="0"/>
        <v>383164.21</v>
      </c>
      <c r="D23" s="2">
        <v>97812</v>
      </c>
      <c r="E23" s="2">
        <v>557600</v>
      </c>
      <c r="F23" s="2">
        <v>579421.97</v>
      </c>
      <c r="G23" s="2">
        <f t="shared" si="1"/>
        <v>563408.63</v>
      </c>
      <c r="H23" s="2">
        <v>16013.34</v>
      </c>
      <c r="I23" s="3">
        <f t="shared" si="2"/>
        <v>103.91355272596843</v>
      </c>
      <c r="J23" s="3">
        <f t="shared" si="3"/>
        <v>120.46790630247595</v>
      </c>
    </row>
    <row r="24" spans="1:10" ht="12.75">
      <c r="A24" s="2" t="s">
        <v>27</v>
      </c>
      <c r="B24" s="2">
        <v>1046973.57</v>
      </c>
      <c r="C24" s="2">
        <f t="shared" si="0"/>
        <v>1028012.7799999999</v>
      </c>
      <c r="D24" s="2">
        <v>18960.79</v>
      </c>
      <c r="E24" s="2">
        <v>1054000</v>
      </c>
      <c r="F24" s="2">
        <v>1006341.01</v>
      </c>
      <c r="G24" s="2">
        <f t="shared" si="1"/>
        <v>977698.26</v>
      </c>
      <c r="H24" s="2">
        <v>28642.75</v>
      </c>
      <c r="I24" s="3">
        <f t="shared" si="2"/>
        <v>95.47827419354839</v>
      </c>
      <c r="J24" s="3">
        <f t="shared" si="3"/>
        <v>96.11904625252384</v>
      </c>
    </row>
    <row r="25" spans="1:10" ht="12.75">
      <c r="A25" s="2" t="s">
        <v>28</v>
      </c>
      <c r="B25" s="2">
        <v>383753.79</v>
      </c>
      <c r="C25" s="2">
        <f t="shared" si="0"/>
        <v>371780.33999999997</v>
      </c>
      <c r="D25" s="2">
        <v>11973.45</v>
      </c>
      <c r="E25" s="2">
        <v>617400</v>
      </c>
      <c r="F25" s="2">
        <v>627530.43</v>
      </c>
      <c r="G25" s="2">
        <f t="shared" si="1"/>
        <v>616191.2300000001</v>
      </c>
      <c r="H25" s="2">
        <v>11339.2</v>
      </c>
      <c r="I25" s="3">
        <f t="shared" si="2"/>
        <v>101.6408211856171</v>
      </c>
      <c r="J25" s="3">
        <f t="shared" si="3"/>
        <v>163.52422994962475</v>
      </c>
    </row>
    <row r="26" spans="1:10" ht="12.75">
      <c r="A26" s="2" t="s">
        <v>29</v>
      </c>
      <c r="B26" s="2">
        <v>1412626.99</v>
      </c>
      <c r="C26" s="2">
        <f t="shared" si="0"/>
        <v>1163961.64</v>
      </c>
      <c r="D26" s="2">
        <v>248665.35</v>
      </c>
      <c r="E26" s="2">
        <v>1321000</v>
      </c>
      <c r="F26" s="2">
        <v>1107468.5</v>
      </c>
      <c r="G26" s="2">
        <f t="shared" si="1"/>
        <v>1064750.82</v>
      </c>
      <c r="H26" s="2">
        <v>42717.68</v>
      </c>
      <c r="I26" s="3">
        <f t="shared" si="2"/>
        <v>83.83561695685087</v>
      </c>
      <c r="J26" s="3">
        <f t="shared" si="3"/>
        <v>78.39780124829697</v>
      </c>
    </row>
    <row r="27" spans="1:10" ht="12.75">
      <c r="A27" s="2" t="s">
        <v>30</v>
      </c>
      <c r="B27" s="2">
        <v>140215.09</v>
      </c>
      <c r="C27" s="2">
        <f t="shared" si="0"/>
        <v>140215.09</v>
      </c>
      <c r="D27" s="2"/>
      <c r="E27" s="2">
        <v>149000</v>
      </c>
      <c r="F27" s="2">
        <v>181439.98</v>
      </c>
      <c r="G27" s="2">
        <f t="shared" si="1"/>
        <v>172589.98</v>
      </c>
      <c r="H27" s="2">
        <v>8850</v>
      </c>
      <c r="I27" s="3">
        <f t="shared" si="2"/>
        <v>121.77179865771812</v>
      </c>
      <c r="J27" s="3">
        <f t="shared" si="3"/>
        <v>129.40117928819217</v>
      </c>
    </row>
    <row r="28" spans="1:10" s="7" customFormat="1" ht="25.5">
      <c r="A28" s="4" t="s">
        <v>31</v>
      </c>
      <c r="B28" s="5">
        <f aca="true" t="shared" si="4" ref="B28:H28">SUM(B8:B27)</f>
        <v>13498801.729999999</v>
      </c>
      <c r="C28" s="5">
        <f t="shared" si="4"/>
        <v>12524997.82</v>
      </c>
      <c r="D28" s="5">
        <f t="shared" si="4"/>
        <v>973803.91</v>
      </c>
      <c r="E28" s="5">
        <f t="shared" si="4"/>
        <v>15811984.4</v>
      </c>
      <c r="F28" s="5">
        <f t="shared" si="4"/>
        <v>14876135.4</v>
      </c>
      <c r="G28" s="5">
        <f t="shared" si="4"/>
        <v>13435304.06</v>
      </c>
      <c r="H28" s="5">
        <f t="shared" si="4"/>
        <v>1440831.34</v>
      </c>
      <c r="I28" s="6">
        <f t="shared" si="2"/>
        <v>94.08139436312624</v>
      </c>
      <c r="J28" s="6">
        <f>F28/B28*100</f>
        <v>110.20337728895586</v>
      </c>
    </row>
    <row r="29" spans="1:10" ht="12.75">
      <c r="A29" s="2" t="s">
        <v>32</v>
      </c>
      <c r="B29" s="2">
        <v>21091121.04</v>
      </c>
      <c r="C29" s="2">
        <f>SUM(B29-D29)</f>
        <v>21048471.15</v>
      </c>
      <c r="D29" s="2">
        <v>42649.89</v>
      </c>
      <c r="E29" s="2">
        <v>27725774.4</v>
      </c>
      <c r="F29" s="2">
        <v>21782017.13</v>
      </c>
      <c r="G29" s="2">
        <f>SUM(F29-H29)</f>
        <v>21694746.39</v>
      </c>
      <c r="H29" s="2">
        <v>87270.74</v>
      </c>
      <c r="I29" s="3">
        <f t="shared" si="2"/>
        <v>78.56233992151361</v>
      </c>
      <c r="J29" s="3">
        <f>F29/B29*100</f>
        <v>103.27576750751983</v>
      </c>
    </row>
    <row r="30" spans="1:10" s="7" customFormat="1" ht="12.75">
      <c r="A30" s="5" t="s">
        <v>33</v>
      </c>
      <c r="B30" s="5">
        <f>B28+B29</f>
        <v>34589922.769999996</v>
      </c>
      <c r="C30" s="5">
        <f>C28+C29</f>
        <v>33573468.97</v>
      </c>
      <c r="D30" s="5">
        <f>D28+D29</f>
        <v>1016453.8</v>
      </c>
      <c r="E30" s="5">
        <f>SUM(E28+E29)</f>
        <v>43537758.8</v>
      </c>
      <c r="F30" s="5">
        <f>F28+F29</f>
        <v>36658152.53</v>
      </c>
      <c r="G30" s="5">
        <f>G28+G29</f>
        <v>35130050.45</v>
      </c>
      <c r="H30" s="5">
        <f>H28+H29</f>
        <v>1528102.08</v>
      </c>
      <c r="I30" s="6">
        <f t="shared" si="2"/>
        <v>84.19852913972228</v>
      </c>
      <c r="J30" s="6">
        <f>F30/B30*100</f>
        <v>105.97928412200386</v>
      </c>
    </row>
    <row r="31" spans="1:10" ht="12.75">
      <c r="A31" s="8" t="s">
        <v>34</v>
      </c>
      <c r="B31" s="8">
        <v>84790389.93</v>
      </c>
      <c r="C31" s="2">
        <f>SUM(B31-D31)</f>
        <v>79231464.93</v>
      </c>
      <c r="D31" s="8">
        <v>5558925</v>
      </c>
      <c r="E31" s="8">
        <v>112066500</v>
      </c>
      <c r="F31" s="8">
        <v>78806162.39</v>
      </c>
      <c r="G31" s="2">
        <f>SUM(F31-H31)</f>
        <v>77845382.31</v>
      </c>
      <c r="H31" s="8">
        <v>960780.08</v>
      </c>
      <c r="I31" s="9">
        <f t="shared" si="2"/>
        <v>70.32089196146931</v>
      </c>
      <c r="J31" s="9">
        <f>F31/B31*100</f>
        <v>92.94232808111819</v>
      </c>
    </row>
    <row r="32" spans="1:10" s="12" customFormat="1" ht="12.75">
      <c r="A32" s="10" t="s">
        <v>35</v>
      </c>
      <c r="B32" s="10">
        <f aca="true" t="shared" si="5" ref="B32:H32">B30+B31</f>
        <v>119380312.7</v>
      </c>
      <c r="C32" s="10">
        <f t="shared" si="5"/>
        <v>112804933.9</v>
      </c>
      <c r="D32" s="10">
        <f t="shared" si="5"/>
        <v>6575378.8</v>
      </c>
      <c r="E32" s="10">
        <f t="shared" si="5"/>
        <v>155604258.8</v>
      </c>
      <c r="F32" s="10">
        <f t="shared" si="5"/>
        <v>115464314.92</v>
      </c>
      <c r="G32" s="10">
        <f t="shared" si="5"/>
        <v>112975432.76</v>
      </c>
      <c r="H32" s="10">
        <f t="shared" si="5"/>
        <v>2488882.16</v>
      </c>
      <c r="I32" s="11">
        <f t="shared" si="2"/>
        <v>74.20382694564141</v>
      </c>
      <c r="J32" s="11">
        <f>F32/B32*100</f>
        <v>96.71972899766077</v>
      </c>
    </row>
  </sheetData>
  <sheetProtection/>
  <mergeCells count="12"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  <mergeCell ref="C6:D6"/>
    <mergeCell ref="B4:J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2015-10-02T03:36:48Z</cp:lastPrinted>
  <dcterms:created xsi:type="dcterms:W3CDTF">2012-02-07T09:55:48Z</dcterms:created>
  <dcterms:modified xsi:type="dcterms:W3CDTF">2018-01-23T03:15:21Z</dcterms:modified>
  <cp:category/>
  <cp:version/>
  <cp:contentType/>
  <cp:contentStatus/>
</cp:coreProperties>
</file>