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4 (ведом.за 1 кв 2014 г.)" sheetId="1" r:id="rId1"/>
  </sheets>
  <definedNames>
    <definedName name="_xlnm.Print_Area" localSheetId="0">'Пр. 4 (ведом.за 1 кв 2014 г.)'!$A$1:$J$342</definedName>
  </definedNames>
  <calcPr fullCalcOnLoad="1"/>
</workbook>
</file>

<file path=xl/sharedStrings.xml><?xml version="1.0" encoding="utf-8"?>
<sst xmlns="http://schemas.openxmlformats.org/spreadsheetml/2006/main" count="1698" uniqueCount="300">
  <si>
    <t>Наименование</t>
  </si>
  <si>
    <t>ВР</t>
  </si>
  <si>
    <t>ОБРАЗОВАНИЕ</t>
  </si>
  <si>
    <t>Общее 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</si>
  <si>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</si>
  <si>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</si>
  <si>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</si>
  <si>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</si>
  <si>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</si>
  <si>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</si>
  <si>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ОБЩЕГОСУДАРСТВЕННЫЕ ВОПРОСЫ</t>
  </si>
  <si>
    <t>Резервные фонды</t>
  </si>
  <si>
    <t>Другие общегосударственные вопросы</t>
  </si>
  <si>
    <t>Администрация Куртамышского района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</si>
  <si>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</si>
  <si>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</si>
  <si>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</si>
  <si>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>Пенсионное обеспечение</t>
  </si>
  <si>
    <t>Всего:</t>
  </si>
  <si>
    <t>083</t>
  </si>
  <si>
    <t>098</t>
  </si>
  <si>
    <t>162</t>
  </si>
  <si>
    <t>Резервные фонды местных администраций</t>
  </si>
  <si>
    <t>Охрана семьи и детства</t>
  </si>
  <si>
    <t>Поддержка мер по обеспечению сбалансированности бюджетов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</si>
  <si>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</si>
  <si>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</si>
  <si>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</si>
  <si>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</si>
  <si>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</si>
  <si>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</si>
  <si>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</si>
  <si>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</si>
  <si>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</si>
  <si>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</si>
  <si>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</si>
  <si>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</si>
  <si>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</si>
  <si>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</si>
  <si>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</si>
  <si>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</si>
  <si>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</si>
  <si>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</si>
  <si>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</si>
  <si>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</si>
  <si>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</si>
  <si>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</si>
  <si>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</si>
  <si>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</si>
  <si>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</si>
  <si>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</si>
  <si>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</si>
  <si>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</si>
  <si>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</si>
  <si>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</si>
  <si>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</si>
  <si>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ЦСР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</si>
  <si>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</si>
  <si>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</si>
  <si>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</si>
  <si>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</si>
  <si>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</si>
  <si>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</si>
  <si>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отдел сельского хозяйства и развития сельских территорий Администрации Куртамышского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</si>
  <si>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</si>
  <si>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</si>
  <si>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</si>
  <si>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</si>
  <si>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</si>
  <si>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</si>
  <si>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</si>
  <si>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</si>
  <si>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</si>
  <si>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Межбюджетные трансферты</t>
  </si>
  <si>
    <t>ФИЗИЧЕСКАЯ КУЛЬТУРА  И СПОРТ</t>
  </si>
  <si>
    <t xml:space="preserve">Физическая культура  </t>
  </si>
  <si>
    <t>Дорожное хозяйство (дорожные фонды)</t>
  </si>
  <si>
    <t xml:space="preserve">КУЛЬТУРА, КИНЕМАТОГРАФИЯ 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</si>
  <si>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</si>
  <si>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</si>
  <si>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Исполнение государственных полномочий по созданию административных комиссий</t>
  </si>
  <si>
    <t>МОУК "Отдел культуры Администрации Куртамышского района"</t>
  </si>
  <si>
    <t>Выплата единовременного пособия при всех формах устройства детей, лишенных родительского попечения, в семью</t>
  </si>
  <si>
    <t>Доплаты к пенсиям муниципальных служащих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</si>
  <si>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</si>
  <si>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Содержание муниципального имущества</t>
  </si>
  <si>
    <t>Расходы на информационное обеспечение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</si>
  <si>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</si>
  <si>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</si>
  <si>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ЖИЛИЩНО - КОММУНАЛЬНОЕ ХОЗЯЙСТВО</t>
  </si>
  <si>
    <t>Другие вопросы в области жилищно - коммунального хозяйства</t>
  </si>
  <si>
    <t>06 0 0000</t>
  </si>
  <si>
    <t>Реализация государственного стандарта дошкольного образования на оплату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</si>
  <si>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</si>
  <si>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</si>
  <si>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</si>
  <si>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Социальное обеспечение и иные выплаты населению</t>
  </si>
  <si>
    <t>300</t>
  </si>
  <si>
    <t>Реализация государственного стандарта общего образования на оплату труда работников общеобразовательных организаций</t>
  </si>
  <si>
    <t>Реализация государственного стандарта общего образования на обеспечение учебного процесса</t>
  </si>
  <si>
    <t>Предоставление субсидий бюджетным, автономным учреждениям и иным некоммерческим организациям</t>
  </si>
  <si>
    <t>600</t>
  </si>
  <si>
    <t>Выплата ежемесячного денежного вознаграждения за классное руководство</t>
  </si>
  <si>
    <t>Обеспечение питанием обучающихся общеобразовательных организаций</t>
  </si>
  <si>
    <t>Закупка товаров, работ и услуг для государственных (муниципальных) нужд</t>
  </si>
  <si>
    <t>200</t>
  </si>
  <si>
    <t>Организация предоставления дополнительного профессионального образования педагогическим работникам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</si>
  <si>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</si>
  <si>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03 0 0000</t>
  </si>
  <si>
    <t>Содержание детей в приемных семьях</t>
  </si>
  <si>
    <t>Реализация мер социальной поддержки детей-сирот и детей, оставшихся без попечения родителей, лиц из числа детей-сирот и детей, оставшихся без попечения родителей</t>
  </si>
  <si>
    <t>Выплаты единовременного денежного пособия при усыновлении (удочерении) ребенка-сироты и ребенка, оставшегося без попечения родителей</t>
  </si>
  <si>
    <t>Выплаты единовременного денежного пособия при достижении усыновленным (удочеренным) ребенком 3-летнего возраста</t>
  </si>
  <si>
    <t>Выплаты единовременного денежного пособия при достижении усыновленным (удочеренным) ребенком 10-летнего возраста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</si>
  <si>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</si>
  <si>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</si>
  <si>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10 0 0000</t>
  </si>
  <si>
    <t>Капитальные вложения в объекты недвижимого имущества государственной (муниципальной) собственности</t>
  </si>
  <si>
    <t>400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</si>
  <si>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</si>
  <si>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 xml:space="preserve">Осуществление государственных полномочий по решению вопросов организации и ведения регистра муниципальных нормативных правовых актов </t>
  </si>
  <si>
    <t>Субвенции</t>
  </si>
  <si>
    <t>500</t>
  </si>
  <si>
    <t>530</t>
  </si>
  <si>
    <t>Дотации</t>
  </si>
  <si>
    <t>510</t>
  </si>
  <si>
    <t>03 0 8075</t>
  </si>
  <si>
    <t>800</t>
  </si>
  <si>
    <t>Иные бюджетные ассигнования</t>
  </si>
  <si>
    <t>03 0 8076</t>
  </si>
  <si>
    <t>Обеспечение деятельности аппарата органов муниципальной власти Куртамышского района</t>
  </si>
  <si>
    <t>03 0 8090</t>
  </si>
  <si>
    <t>Культура</t>
  </si>
  <si>
    <t>02 0 8076</t>
  </si>
  <si>
    <t>02 0 8090</t>
  </si>
  <si>
    <t>12 0 8090</t>
  </si>
  <si>
    <t>Муниципальная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 на 2013 - 2015 годы"</t>
  </si>
  <si>
    <t>01 0 8010</t>
  </si>
  <si>
    <t>Муниципальная программа Куртамышского района "Противодействие коррупции в Куртамышском районе в 2012-2015 годах"</t>
  </si>
  <si>
    <t>01 0 8013</t>
  </si>
  <si>
    <t>Муниципальная программа Куртамышского района  "Поддержка общественных организаций в Куртамышском районе на 2012-2014 годы"</t>
  </si>
  <si>
    <t>Физкультурно-оздоровительные мероприятия</t>
  </si>
  <si>
    <t>06 0 8090</t>
  </si>
  <si>
    <t>50 0 0000</t>
  </si>
  <si>
    <t>Резервный фонд Администрации Куртамышского района</t>
  </si>
  <si>
    <t>Выполнение функций централизованной бухгалтерией</t>
  </si>
  <si>
    <t>03 0 8023</t>
  </si>
  <si>
    <t>Финансовое обеспечение оказания муниципальных услуг краеведческим музеем</t>
  </si>
  <si>
    <t>03 0 8041</t>
  </si>
  <si>
    <t>Финансовое обеспечение оказания муниципальных услуг центральной районной библиотекой</t>
  </si>
  <si>
    <t>03 0 8042</t>
  </si>
  <si>
    <t>03 0 8045</t>
  </si>
  <si>
    <t>02 0 0000</t>
  </si>
  <si>
    <t>02 0 8020</t>
  </si>
  <si>
    <t>Финансовое обеспечение оказания муниципальных услуг общеобразовательными учреждениями</t>
  </si>
  <si>
    <t>02 0 8021</t>
  </si>
  <si>
    <t>02 0 8025</t>
  </si>
  <si>
    <t>11 0 0000</t>
  </si>
  <si>
    <t>12 0 0000</t>
  </si>
  <si>
    <t>01 0 0000</t>
  </si>
  <si>
    <t>04 0 0000</t>
  </si>
  <si>
    <t>05 0 0000</t>
  </si>
  <si>
    <t>Финансовое обеспечение оказания муниципальных услуг учреждениями дополнительного образования</t>
  </si>
  <si>
    <t>07 0 0000</t>
  </si>
  <si>
    <t>02 0 8023</t>
  </si>
  <si>
    <t>14 0 0000</t>
  </si>
  <si>
    <t>(тыс.руб.)</t>
  </si>
  <si>
    <t>Муниципальная программа Куртамышского района " Развитие муниципальной службы в Куртамышском районе на 2014-2016 годы"</t>
  </si>
  <si>
    <t>Муниципальная  программа Куртамышского района "Обеспечение сбалансированности бюджетной системы Куртамышского района на 2014 год и на плановый период 2015 и 2016 годов"</t>
  </si>
  <si>
    <t>Обеспечение питанием детей в детских дошкольных учреждениях</t>
  </si>
  <si>
    <t>Выполнение функций учебно-методическим кабинетом, централизованной бухгалтерией, группой хозяйственного обслуживания</t>
  </si>
  <si>
    <t>Обеспечение подвоза учащихся</t>
  </si>
  <si>
    <t>Предоставление жилых помещений детям-сиротам, и детям, оставшимся без попечения родителей, лицам из их числа по договорам найма специализированных жилых помещений</t>
  </si>
  <si>
    <t>Выполнение функций  группой хозяйственного обслуживания</t>
  </si>
  <si>
    <t>Финансовое обеспечение оказания муниципальных услуг культурно-досуговыми учреждениями</t>
  </si>
  <si>
    <t xml:space="preserve">Финансовое обеспечение оказания муниципальных услуг  учреждениями дошкольного образования </t>
  </si>
  <si>
    <t>Организация и обеспечение отдыха , оздоровления и занятости детей в каникулярное время</t>
  </si>
  <si>
    <t>Меры социальной поддержки молодым специалистам Куртамышского района</t>
  </si>
  <si>
    <t>Мероприятия по предупреждению и ликвидации последствий чрезвычайных ситуаций и стихийных бедствий</t>
  </si>
  <si>
    <t>01 0 8011</t>
  </si>
  <si>
    <t>Финансовое обеспечение  мероприятий в области образования</t>
  </si>
  <si>
    <t xml:space="preserve">Финансовое обеспечение единой дежурно-диспетчерской службы </t>
  </si>
  <si>
    <t>02 0 1201</t>
  </si>
  <si>
    <t xml:space="preserve">  02 0 1202</t>
  </si>
  <si>
    <t xml:space="preserve"> 02 0 1202</t>
  </si>
  <si>
    <t>02 0 1203</t>
  </si>
  <si>
    <t>02 0 1204</t>
  </si>
  <si>
    <t>02 0 1209</t>
  </si>
  <si>
    <t>02 0 1219</t>
  </si>
  <si>
    <t>02 0 8026</t>
  </si>
  <si>
    <t>02 0 8027</t>
  </si>
  <si>
    <t>11 0 8051</t>
  </si>
  <si>
    <t>02 0 8028</t>
  </si>
  <si>
    <t>02 0 1220</t>
  </si>
  <si>
    <t>07 0 8047</t>
  </si>
  <si>
    <t>10 0 8050</t>
  </si>
  <si>
    <t>04 0 8030</t>
  </si>
  <si>
    <t>Муниципальная программа Куртамышского района "Стимулирование развития жилищного строительства в Куртамышском районе на 2013-2015 годы"</t>
  </si>
  <si>
    <t>09 0 000</t>
  </si>
  <si>
    <t>09 0 1401</t>
  </si>
  <si>
    <t>09 0 5082</t>
  </si>
  <si>
    <t>08 0 8049</t>
  </si>
  <si>
    <t>07 0 8048</t>
  </si>
  <si>
    <t>05 0 8032</t>
  </si>
  <si>
    <t>05 0 8033</t>
  </si>
  <si>
    <t>05 0 8034</t>
  </si>
  <si>
    <t>06 0 8040</t>
  </si>
  <si>
    <t>06 0 8046</t>
  </si>
  <si>
    <t>Стипендии Главы Куртамышского района талантливым детям</t>
  </si>
  <si>
    <t>Муниципальная программа Куртамышского района "Развитие культуры Куртамышского района на 2014-2016 годы"</t>
  </si>
  <si>
    <t>02 0 1213</t>
  </si>
  <si>
    <t>02 0 1224</t>
  </si>
  <si>
    <t>02 0 8029</t>
  </si>
  <si>
    <t>13 0 0000</t>
  </si>
  <si>
    <t>13 0 8054</t>
  </si>
  <si>
    <t>14 0 1145</t>
  </si>
  <si>
    <t>14 0 1146</t>
  </si>
  <si>
    <t>14 0 1147</t>
  </si>
  <si>
    <t>14 0 1148</t>
  </si>
  <si>
    <t>14 0 1149</t>
  </si>
  <si>
    <t>14 0 1150</t>
  </si>
  <si>
    <t>14 0 1151</t>
  </si>
  <si>
    <t>14 0 5260</t>
  </si>
  <si>
    <t>Муниципальная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</si>
  <si>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Муниципальная 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</si>
  <si>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Муниципальная программа Куртамышского района «Развитие агропромышленного комплекса в Куртамышском районе на 2013-2020 годы»</t>
  </si>
  <si>
    <t>08 0 0000</t>
  </si>
  <si>
    <t xml:space="preserve">Поддержка общественных организаций Куртамышского района  </t>
  </si>
  <si>
    <t>Муниципальная программа Куртамышского района "Реализация государственной молодежной политики в  Куртамышском районе на 2011-2015 годы"</t>
  </si>
  <si>
    <t>Муниципальная программа Куртамышского района "Развитие образования" на 2014 - 2016 годы</t>
  </si>
  <si>
    <t>Муниципальная программа Куртамышского района "Организация и обеспечение отдыха, оздоровления и занятости детей" на 2014-2016 годы</t>
  </si>
  <si>
    <t>Муниципальная программа Куртамышского района "Профилактика социального сиротства" на 2014-2016 годы</t>
  </si>
  <si>
    <t>Муниципальная программа  Куртамышского района "Развитие физической культуры, спорта и туризма в Куртамышском районе на 2014-2016 годы"</t>
  </si>
  <si>
    <t>Жилищное хозяйство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</si>
  <si>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</si>
  <si>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Выравнивание бюджетной обеспеченности из районного фонда финансовой поддержки поселений</t>
  </si>
  <si>
    <t>50 1 0000</t>
  </si>
  <si>
    <t>Обеспечение деятельности Куртамышской районной Думы</t>
  </si>
  <si>
    <t>Депутаты Куртамышской районной Думы</t>
  </si>
  <si>
    <t>50 1 8089</t>
  </si>
  <si>
    <t>Аппарат Куртамышской районной Думы</t>
  </si>
  <si>
    <t>50 1 8088</t>
  </si>
  <si>
    <t>50 2 0000</t>
  </si>
  <si>
    <t>50 2 8090</t>
  </si>
  <si>
    <t xml:space="preserve">Обеспечение функционирования Главы Куртамышского района, аппарата Администрации Куртамышского района </t>
  </si>
  <si>
    <t>Глава Куртамышского района</t>
  </si>
  <si>
    <t>50 2 8091</t>
  </si>
  <si>
    <t>Аппарат Администрации Куртамышского района</t>
  </si>
  <si>
    <t>50 3 0000</t>
  </si>
  <si>
    <t>Аппарат контрольно - счетной палаты Куртамышского района</t>
  </si>
  <si>
    <t>Обеспечение деятельности контрольно-счетной палаты Куртамышского района</t>
  </si>
  <si>
    <t>50 3 8092</t>
  </si>
  <si>
    <t>50 4 0000</t>
  </si>
  <si>
    <t>50 4 8093</t>
  </si>
  <si>
    <t>50 5 0000</t>
  </si>
  <si>
    <t>50 5 1404</t>
  </si>
  <si>
    <t>Непрограммные направления деятельности органов муниципальной власти Куртамышского района</t>
  </si>
  <si>
    <t>50 5 1415</t>
  </si>
  <si>
    <t>50 5 1950</t>
  </si>
  <si>
    <t>50 5 1951</t>
  </si>
  <si>
    <t>50 5 1952</t>
  </si>
  <si>
    <t>50 5 1953</t>
  </si>
  <si>
    <t>50 5 1956</t>
  </si>
  <si>
    <t>50 5 5118</t>
  </si>
  <si>
    <t>50 5 5930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</si>
  <si>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</si>
  <si>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50 6 0000</t>
  </si>
  <si>
    <t>Иные непрограммные мероприятия</t>
  </si>
  <si>
    <t>50 6 8094</t>
  </si>
  <si>
    <t>Выполнение других обязательств Куртамышского района</t>
  </si>
  <si>
    <t>50 6 1503</t>
  </si>
  <si>
    <t>02 0 1719</t>
  </si>
  <si>
    <t>Расходы на ремонт общеобразовательных учреждений</t>
  </si>
  <si>
    <t>02 0 8022</t>
  </si>
  <si>
    <t>Муниципальная программа Куртамышского района "Развитие муниципальной службы в Куртамышском районе на 2014-2016 годы"</t>
  </si>
  <si>
    <t>Организация повышения квалификации муниципальных служащих</t>
  </si>
  <si>
    <t>13 0 8053</t>
  </si>
  <si>
    <t>Детский сад-ясли на 240 мест по ул. Студенческая в г. Куртамыше Курганской области</t>
  </si>
  <si>
    <t>Субсидии на финансирование объекта "Строительство детского сада-ясли на 240 мест в г. Куртамыше Курганской области"</t>
  </si>
  <si>
    <t>02 0 5059</t>
  </si>
  <si>
    <t>Организация отдыха детей в лагерях дневного пребывания в каникулярное время</t>
  </si>
  <si>
    <t>11 0 1243</t>
  </si>
  <si>
    <t>Организация отдыха детей, находящихся в трудной жизненной ситуации, в лагерях дневного пребывания в каникулярное время</t>
  </si>
  <si>
    <t>11 0 1244</t>
  </si>
  <si>
    <t>Организация отдыха детей в загородных оздоровительных лагерях в каникулярное время</t>
  </si>
  <si>
    <t>11 0 1245</t>
  </si>
  <si>
    <t>Мероприятия по гражданской обороне</t>
  </si>
  <si>
    <t>01 0 8012</t>
  </si>
  <si>
    <t>за I квартал 2014 года</t>
  </si>
  <si>
    <t xml:space="preserve">Исполнено в % к годовым бюджет-ным назначе-ниям </t>
  </si>
  <si>
    <t xml:space="preserve">Утверждено по решению районной Думы «О районном бюджете Куртамышского района на 2014год и на плановый период 2015 и 2016 годов», с учетом внесенных изменений </t>
  </si>
  <si>
    <t>Исполнено за I квартал 2014 года</t>
  </si>
  <si>
    <t>04 0 8031</t>
  </si>
  <si>
    <t>Расходы на мероприятия в области молодежной политики</t>
  </si>
  <si>
    <t xml:space="preserve">Расходы районного бюджета Куртамышского района по ведомственной структуре расходов </t>
  </si>
  <si>
    <t>Другие вопросы в области социальной политики</t>
  </si>
  <si>
    <t>Физическая культура</t>
  </si>
  <si>
    <t xml:space="preserve">Управляющий делами - руководитель аппарата
Администрации Куртамышского района </t>
  </si>
  <si>
    <t xml:space="preserve">                                                            Т.В.Большакова</t>
  </si>
  <si>
    <t>Приложение 4 
к постановлению Администрации Куртамышского района
от 30.04.2014 г. №34   "Об исполнении  районного бюджета 
  Куртамышского района за I квартал 2014 года"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</si>
</sst>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wrapText="1"/>
    </xf>
    <xf numFmtId="169" fontId="25" fillId="0" borderId="10" xfId="0" applyNumberFormat="1" applyFont="1" applyFill="1" applyBorder="1" applyAlignment="1">
      <alignment horizontal="right"/>
    </xf>
    <xf numFmtId="169" fontId="25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wrapText="1"/>
    </xf>
    <xf numFmtId="169" fontId="21" fillId="0" borderId="10" xfId="0" applyNumberFormat="1" applyFont="1" applyFill="1" applyBorder="1" applyAlignment="1">
      <alignment horizontal="right"/>
    </xf>
    <xf numFmtId="169" fontId="21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wrapText="1"/>
    </xf>
    <xf numFmtId="169" fontId="26" fillId="0" borderId="10" xfId="0" applyNumberFormat="1" applyFont="1" applyFill="1" applyBorder="1" applyAlignment="1">
      <alignment horizontal="right"/>
    </xf>
    <xf numFmtId="169" fontId="2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wrapText="1" shrinkToFit="1"/>
    </xf>
    <xf numFmtId="49" fontId="21" fillId="0" borderId="10" xfId="0" applyNumberFormat="1" applyFont="1" applyFill="1" applyBorder="1" applyAlignment="1">
      <alignment horizontal="center" vertical="top" shrinkToFit="1"/>
    </xf>
    <xf numFmtId="49" fontId="21" fillId="0" borderId="10" xfId="0" applyNumberFormat="1" applyFont="1" applyFill="1" applyBorder="1" applyAlignment="1">
      <alignment horizontal="center" shrinkToFi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top" shrinkToFit="1"/>
    </xf>
    <xf numFmtId="0" fontId="28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shrinkToFit="1"/>
    </xf>
    <xf numFmtId="0" fontId="28" fillId="0" borderId="10" xfId="0" applyFont="1" applyFill="1" applyBorder="1" applyAlignment="1">
      <alignment horizontal="center"/>
    </xf>
    <xf numFmtId="169" fontId="21" fillId="24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wrapText="1"/>
    </xf>
    <xf numFmtId="0" fontId="27" fillId="24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30" fillId="0" borderId="10" xfId="0" applyNumberFormat="1" applyFont="1" applyFill="1" applyBorder="1" applyAlignment="1">
      <alignment horizontal="center" wrapText="1"/>
    </xf>
    <xf numFmtId="0" fontId="28" fillId="25" borderId="11" xfId="0" applyFont="1" applyFill="1" applyBorder="1" applyAlignment="1">
      <alignment vertical="top" wrapText="1"/>
    </xf>
    <xf numFmtId="0" fontId="27" fillId="25" borderId="11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vertical="top"/>
    </xf>
    <xf numFmtId="169" fontId="25" fillId="0" borderId="10" xfId="0" applyNumberFormat="1" applyFont="1" applyFill="1" applyBorder="1" applyAlignment="1">
      <alignment horizontal="right" vertical="top"/>
    </xf>
    <xf numFmtId="1" fontId="21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/>
    </xf>
    <xf numFmtId="49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98"/>
  <sheetViews>
    <sheetView tabSelected="1" view="pageBreakPreview" zoomScaleSheetLayoutView="100" zoomScalePageLayoutView="0" workbookViewId="0" topLeftCell="B1">
      <selection activeCell="B1" sqref="B1:J3"/>
    </sheetView>
  </sheetViews>
  <sheetFormatPr defaultColWidth="9.00390625" defaultRowHeight="12.75"/>
  <cols>
    <col min="1" max="1" width="3.00390625" style="0" customWidth="1"/>
    <col min="2" max="2" width="67.75390625" style="0" customWidth="1"/>
    <col min="3" max="3" width="5.875" style="0" customWidth="1"/>
    <col min="4" max="5" width="4.75390625" style="0" customWidth="1"/>
    <col min="6" max="6" width="9.875" style="0" customWidth="1"/>
    <col min="7" max="7" width="5.375" style="0" customWidth="1"/>
    <col min="8" max="8" width="11.375" style="0" customWidth="1"/>
    <col min="9" max="9" width="10.125" style="0" customWidth="1"/>
    <col min="10" max="10" width="10.00390625" style="0" customWidth="1"/>
  </cols>
  <sheetData>
    <row r="1" spans="2:12" ht="12.75">
      <c r="B1" s="51" t="s">
        <v>299</v>
      </c>
      <c r="C1" s="52"/>
      <c r="D1" s="52"/>
      <c r="E1" s="52"/>
      <c r="F1" s="52"/>
      <c r="G1" s="52"/>
      <c r="H1" s="52"/>
      <c r="I1" s="52"/>
      <c r="J1" s="52"/>
      <c r="K1" s="1"/>
      <c r="L1" s="1"/>
    </row>
    <row r="2" spans="2:10" ht="12.75">
      <c r="B2" s="52"/>
      <c r="C2" s="52"/>
      <c r="D2" s="52"/>
      <c r="E2" s="52"/>
      <c r="F2" s="52"/>
      <c r="G2" s="52"/>
      <c r="H2" s="52"/>
      <c r="I2" s="52"/>
      <c r="J2" s="52"/>
    </row>
    <row r="3" spans="2:10" ht="25.5" customHeight="1">
      <c r="B3" s="52"/>
      <c r="C3" s="52"/>
      <c r="D3" s="52"/>
      <c r="E3" s="52"/>
      <c r="F3" s="52"/>
      <c r="G3" s="52"/>
      <c r="H3" s="52"/>
      <c r="I3" s="52"/>
      <c r="J3" s="52"/>
    </row>
    <row r="4" spans="2:8" ht="13.5" customHeight="1">
      <c r="B4" s="54"/>
      <c r="C4" s="54"/>
      <c r="D4" s="54"/>
      <c r="E4" s="54"/>
      <c r="F4" s="54"/>
      <c r="G4" s="54"/>
      <c r="H4" s="54"/>
    </row>
    <row r="5" spans="2:10" ht="15.75">
      <c r="B5" s="50" t="s">
        <v>294</v>
      </c>
      <c r="C5" s="50"/>
      <c r="D5" s="50"/>
      <c r="E5" s="50"/>
      <c r="F5" s="50"/>
      <c r="G5" s="50"/>
      <c r="H5" s="50"/>
      <c r="I5" s="50"/>
      <c r="J5" s="50"/>
    </row>
    <row r="6" spans="2:10" ht="15.75">
      <c r="B6" s="50" t="s">
        <v>288</v>
      </c>
      <c r="C6" s="50"/>
      <c r="D6" s="50"/>
      <c r="E6" s="50"/>
      <c r="F6" s="50"/>
      <c r="G6" s="50"/>
      <c r="H6" s="50"/>
      <c r="I6" s="50"/>
      <c r="J6" s="50"/>
    </row>
    <row r="7" spans="8:10" ht="17.25" customHeight="1">
      <c r="H7" s="53" t="s">
        <v>166</v>
      </c>
      <c r="I7" s="53"/>
      <c r="J7" s="53"/>
    </row>
    <row r="8" spans="2:10" ht="179.25" customHeight="1">
      <c r="B8" s="3" t="s">
        <v>0</v>
      </c>
      <c r="C8" s="3" t="s">
        <v>36</v>
      </c>
      <c r="D8" s="3" t="s">
        <v>37</v>
      </c>
      <c r="E8" s="3" t="s">
        <v>38</v>
      </c>
      <c r="F8" s="3" t="s">
        <v>56</v>
      </c>
      <c r="G8" s="3" t="s">
        <v>1</v>
      </c>
      <c r="H8" s="4" t="s">
        <v>290</v>
      </c>
      <c r="I8" s="4" t="s">
        <v>291</v>
      </c>
      <c r="J8" s="4" t="s">
        <v>289</v>
      </c>
    </row>
    <row r="9" spans="2:10" ht="15" customHeight="1">
      <c r="B9" s="5" t="s">
        <v>81</v>
      </c>
      <c r="C9" s="6" t="s">
        <v>35</v>
      </c>
      <c r="D9" s="6"/>
      <c r="E9" s="6"/>
      <c r="F9" s="6"/>
      <c r="G9" s="6"/>
      <c r="H9" s="7">
        <f>H10+H15+H22</f>
        <v>21735</v>
      </c>
      <c r="I9" s="7">
        <f>I10+I15+I22</f>
        <v>4229</v>
      </c>
      <c r="J9" s="8">
        <f>I9/H9*100</f>
        <v>19.457096848401196</v>
      </c>
    </row>
    <row r="10" spans="2:10" ht="15" customHeight="1">
      <c r="B10" s="9" t="s">
        <v>89</v>
      </c>
      <c r="C10" s="10" t="s">
        <v>35</v>
      </c>
      <c r="D10" s="10" t="s">
        <v>42</v>
      </c>
      <c r="E10" s="10" t="s">
        <v>40</v>
      </c>
      <c r="F10" s="10"/>
      <c r="G10" s="10"/>
      <c r="H10" s="11">
        <f aca="true" t="shared" si="0" ref="H10:I13">H11</f>
        <v>2223</v>
      </c>
      <c r="I10" s="11">
        <f t="shared" si="0"/>
        <v>430</v>
      </c>
      <c r="J10" s="12">
        <f aca="true" t="shared" si="1" ref="J10:J72">I10/H10*100</f>
        <v>19.34322986954566</v>
      </c>
    </row>
    <row r="11" spans="2:10" ht="15" customHeight="1">
      <c r="B11" s="13" t="s">
        <v>90</v>
      </c>
      <c r="C11" s="14" t="s">
        <v>35</v>
      </c>
      <c r="D11" s="14" t="s">
        <v>42</v>
      </c>
      <c r="E11" s="14" t="s">
        <v>42</v>
      </c>
      <c r="F11" s="14"/>
      <c r="G11" s="14"/>
      <c r="H11" s="15">
        <f t="shared" si="0"/>
        <v>2223</v>
      </c>
      <c r="I11" s="15">
        <f t="shared" si="0"/>
        <v>430</v>
      </c>
      <c r="J11" s="16">
        <f t="shared" si="1"/>
        <v>19.34322986954566</v>
      </c>
    </row>
    <row r="12" spans="2:10" ht="26.25" customHeight="1">
      <c r="B12" s="17" t="s">
        <v>209</v>
      </c>
      <c r="C12" s="10" t="s">
        <v>35</v>
      </c>
      <c r="D12" s="10" t="s">
        <v>42</v>
      </c>
      <c r="E12" s="10" t="s">
        <v>42</v>
      </c>
      <c r="F12" s="10" t="s">
        <v>108</v>
      </c>
      <c r="G12" s="10"/>
      <c r="H12" s="11">
        <f t="shared" si="0"/>
        <v>2223</v>
      </c>
      <c r="I12" s="11">
        <f t="shared" si="0"/>
        <v>430</v>
      </c>
      <c r="J12" s="12">
        <f t="shared" si="1"/>
        <v>19.34322986954566</v>
      </c>
    </row>
    <row r="13" spans="2:10" ht="17.25" customHeight="1">
      <c r="B13" s="9" t="s">
        <v>173</v>
      </c>
      <c r="C13" s="10" t="s">
        <v>35</v>
      </c>
      <c r="D13" s="10" t="s">
        <v>42</v>
      </c>
      <c r="E13" s="10" t="s">
        <v>42</v>
      </c>
      <c r="F13" s="10" t="s">
        <v>126</v>
      </c>
      <c r="G13" s="10"/>
      <c r="H13" s="11">
        <f t="shared" si="0"/>
        <v>2223</v>
      </c>
      <c r="I13" s="11">
        <f t="shared" si="0"/>
        <v>430</v>
      </c>
      <c r="J13" s="12">
        <f t="shared" si="1"/>
        <v>19.34322986954566</v>
      </c>
    </row>
    <row r="14" spans="2:10" ht="37.5" customHeight="1">
      <c r="B14" s="18" t="s">
        <v>93</v>
      </c>
      <c r="C14" s="10" t="s">
        <v>35</v>
      </c>
      <c r="D14" s="10" t="s">
        <v>42</v>
      </c>
      <c r="E14" s="10" t="s">
        <v>42</v>
      </c>
      <c r="F14" s="10" t="s">
        <v>126</v>
      </c>
      <c r="G14" s="10" t="s">
        <v>94</v>
      </c>
      <c r="H14" s="11">
        <v>2223</v>
      </c>
      <c r="I14" s="11">
        <v>430</v>
      </c>
      <c r="J14" s="12">
        <f t="shared" si="1"/>
        <v>19.34322986954566</v>
      </c>
    </row>
    <row r="15" spans="2:10" ht="12.75">
      <c r="B15" s="9" t="s">
        <v>2</v>
      </c>
      <c r="C15" s="10" t="s">
        <v>35</v>
      </c>
      <c r="D15" s="10" t="s">
        <v>39</v>
      </c>
      <c r="E15" s="10" t="s">
        <v>40</v>
      </c>
      <c r="F15" s="10"/>
      <c r="G15" s="10"/>
      <c r="H15" s="11">
        <f aca="true" t="shared" si="2" ref="H15:I17">H16</f>
        <v>7372</v>
      </c>
      <c r="I15" s="11">
        <f t="shared" si="2"/>
        <v>1465</v>
      </c>
      <c r="J15" s="12">
        <f t="shared" si="1"/>
        <v>19.872490504612045</v>
      </c>
    </row>
    <row r="16" spans="2:10" ht="13.5" customHeight="1">
      <c r="B16" s="13" t="s">
        <v>3</v>
      </c>
      <c r="C16" s="10" t="s">
        <v>35</v>
      </c>
      <c r="D16" s="14" t="s">
        <v>39</v>
      </c>
      <c r="E16" s="14" t="s">
        <v>50</v>
      </c>
      <c r="F16" s="14"/>
      <c r="G16" s="14"/>
      <c r="H16" s="15">
        <f t="shared" si="2"/>
        <v>7372</v>
      </c>
      <c r="I16" s="15">
        <f t="shared" si="2"/>
        <v>1465</v>
      </c>
      <c r="J16" s="16">
        <f t="shared" si="1"/>
        <v>19.872490504612045</v>
      </c>
    </row>
    <row r="17" spans="2:10" ht="25.5">
      <c r="B17" s="17" t="s">
        <v>209</v>
      </c>
      <c r="C17" s="10" t="s">
        <v>35</v>
      </c>
      <c r="D17" s="10" t="s">
        <v>39</v>
      </c>
      <c r="E17" s="10" t="s">
        <v>50</v>
      </c>
      <c r="F17" s="10" t="s">
        <v>108</v>
      </c>
      <c r="G17" s="10"/>
      <c r="H17" s="11">
        <f t="shared" si="2"/>
        <v>7372</v>
      </c>
      <c r="I17" s="11">
        <f t="shared" si="2"/>
        <v>1465</v>
      </c>
      <c r="J17" s="12">
        <f t="shared" si="1"/>
        <v>19.872490504612045</v>
      </c>
    </row>
    <row r="18" spans="2:10" ht="25.5">
      <c r="B18" s="19" t="s">
        <v>162</v>
      </c>
      <c r="C18" s="10" t="s">
        <v>35</v>
      </c>
      <c r="D18" s="10" t="s">
        <v>39</v>
      </c>
      <c r="E18" s="10" t="s">
        <v>50</v>
      </c>
      <c r="F18" s="10" t="s">
        <v>146</v>
      </c>
      <c r="G18" s="10"/>
      <c r="H18" s="11">
        <f>H19+H20+H21</f>
        <v>7372</v>
      </c>
      <c r="I18" s="11">
        <f>I19+I20+I21</f>
        <v>1465</v>
      </c>
      <c r="J18" s="12">
        <f t="shared" si="1"/>
        <v>19.872490504612045</v>
      </c>
    </row>
    <row r="19" spans="2:10" ht="38.25">
      <c r="B19" s="18" t="s">
        <v>93</v>
      </c>
      <c r="C19" s="10" t="s">
        <v>35</v>
      </c>
      <c r="D19" s="10" t="s">
        <v>39</v>
      </c>
      <c r="E19" s="10" t="s">
        <v>50</v>
      </c>
      <c r="F19" s="10" t="s">
        <v>146</v>
      </c>
      <c r="G19" s="10" t="s">
        <v>94</v>
      </c>
      <c r="H19" s="11">
        <v>6248</v>
      </c>
      <c r="I19" s="12">
        <v>1066.1</v>
      </c>
      <c r="J19" s="12">
        <f t="shared" si="1"/>
        <v>17.063060179257363</v>
      </c>
    </row>
    <row r="20" spans="2:10" ht="12.75">
      <c r="B20" s="20" t="s">
        <v>104</v>
      </c>
      <c r="C20" s="10" t="s">
        <v>35</v>
      </c>
      <c r="D20" s="10" t="s">
        <v>39</v>
      </c>
      <c r="E20" s="10" t="s">
        <v>50</v>
      </c>
      <c r="F20" s="10" t="s">
        <v>146</v>
      </c>
      <c r="G20" s="10" t="s">
        <v>105</v>
      </c>
      <c r="H20" s="11">
        <v>1073</v>
      </c>
      <c r="I20" s="12">
        <v>387.9</v>
      </c>
      <c r="J20" s="12">
        <f t="shared" si="1"/>
        <v>36.15097856477167</v>
      </c>
    </row>
    <row r="21" spans="2:10" ht="12.75">
      <c r="B21" s="19" t="s">
        <v>128</v>
      </c>
      <c r="C21" s="10" t="s">
        <v>35</v>
      </c>
      <c r="D21" s="10" t="s">
        <v>39</v>
      </c>
      <c r="E21" s="10" t="s">
        <v>50</v>
      </c>
      <c r="F21" s="10" t="s">
        <v>146</v>
      </c>
      <c r="G21" s="10" t="s">
        <v>127</v>
      </c>
      <c r="H21" s="11">
        <v>51</v>
      </c>
      <c r="I21" s="12">
        <v>11</v>
      </c>
      <c r="J21" s="12">
        <f t="shared" si="1"/>
        <v>21.568627450980394</v>
      </c>
    </row>
    <row r="22" spans="2:10" ht="14.25" customHeight="1">
      <c r="B22" s="9" t="s">
        <v>77</v>
      </c>
      <c r="C22" s="10" t="s">
        <v>35</v>
      </c>
      <c r="D22" s="10" t="s">
        <v>43</v>
      </c>
      <c r="E22" s="10" t="s">
        <v>40</v>
      </c>
      <c r="F22" s="10"/>
      <c r="G22" s="10"/>
      <c r="H22" s="11">
        <f>H23+H37</f>
        <v>12140</v>
      </c>
      <c r="I22" s="11">
        <f>I23+I37</f>
        <v>2334</v>
      </c>
      <c r="J22" s="12">
        <f t="shared" si="1"/>
        <v>19.225700164744648</v>
      </c>
    </row>
    <row r="23" spans="2:10" ht="14.25" customHeight="1">
      <c r="B23" s="13" t="s">
        <v>132</v>
      </c>
      <c r="C23" s="14" t="s">
        <v>35</v>
      </c>
      <c r="D23" s="14" t="s">
        <v>43</v>
      </c>
      <c r="E23" s="14" t="s">
        <v>46</v>
      </c>
      <c r="F23" s="14"/>
      <c r="G23" s="14"/>
      <c r="H23" s="15">
        <f>H24</f>
        <v>10177</v>
      </c>
      <c r="I23" s="15">
        <f>I24</f>
        <v>2013.5</v>
      </c>
      <c r="J23" s="16">
        <f t="shared" si="1"/>
        <v>19.784808882774886</v>
      </c>
    </row>
    <row r="24" spans="2:10" ht="25.5" customHeight="1">
      <c r="B24" s="17" t="s">
        <v>209</v>
      </c>
      <c r="C24" s="21" t="s">
        <v>35</v>
      </c>
      <c r="D24" s="21" t="s">
        <v>43</v>
      </c>
      <c r="E24" s="21" t="s">
        <v>46</v>
      </c>
      <c r="F24" s="10" t="s">
        <v>108</v>
      </c>
      <c r="G24" s="22"/>
      <c r="H24" s="11">
        <f>H25+H29+H33</f>
        <v>10177</v>
      </c>
      <c r="I24" s="11">
        <f>I25+I29+I33</f>
        <v>2013.5</v>
      </c>
      <c r="J24" s="12">
        <f t="shared" si="1"/>
        <v>19.784808882774886</v>
      </c>
    </row>
    <row r="25" spans="2:10" ht="25.5">
      <c r="B25" s="9" t="s">
        <v>147</v>
      </c>
      <c r="C25" s="21" t="s">
        <v>35</v>
      </c>
      <c r="D25" s="21" t="s">
        <v>43</v>
      </c>
      <c r="E25" s="21" t="s">
        <v>46</v>
      </c>
      <c r="F25" s="10" t="s">
        <v>148</v>
      </c>
      <c r="G25" s="22"/>
      <c r="H25" s="11">
        <f>H26+H27+H28</f>
        <v>1002</v>
      </c>
      <c r="I25" s="11">
        <f>I26+I27+I28</f>
        <v>198.50000000000003</v>
      </c>
      <c r="J25" s="12">
        <f t="shared" si="1"/>
        <v>19.81037924151697</v>
      </c>
    </row>
    <row r="26" spans="2:10" ht="38.25">
      <c r="B26" s="18" t="s">
        <v>93</v>
      </c>
      <c r="C26" s="21" t="s">
        <v>35</v>
      </c>
      <c r="D26" s="21" t="s">
        <v>43</v>
      </c>
      <c r="E26" s="21" t="s">
        <v>46</v>
      </c>
      <c r="F26" s="10" t="s">
        <v>148</v>
      </c>
      <c r="G26" s="23" t="s">
        <v>94</v>
      </c>
      <c r="H26" s="11">
        <v>685</v>
      </c>
      <c r="I26" s="12">
        <v>142.3</v>
      </c>
      <c r="J26" s="12">
        <f t="shared" si="1"/>
        <v>20.77372262773723</v>
      </c>
    </row>
    <row r="27" spans="2:10" ht="13.5" customHeight="1">
      <c r="B27" s="20" t="s">
        <v>104</v>
      </c>
      <c r="C27" s="21" t="s">
        <v>35</v>
      </c>
      <c r="D27" s="21" t="s">
        <v>43</v>
      </c>
      <c r="E27" s="21" t="s">
        <v>46</v>
      </c>
      <c r="F27" s="10" t="s">
        <v>148</v>
      </c>
      <c r="G27" s="22" t="s">
        <v>105</v>
      </c>
      <c r="H27" s="11">
        <v>280</v>
      </c>
      <c r="I27" s="12">
        <v>47.8</v>
      </c>
      <c r="J27" s="12">
        <f t="shared" si="1"/>
        <v>17.07142857142857</v>
      </c>
    </row>
    <row r="28" spans="2:10" ht="13.5" customHeight="1">
      <c r="B28" s="19" t="s">
        <v>128</v>
      </c>
      <c r="C28" s="21" t="s">
        <v>35</v>
      </c>
      <c r="D28" s="21" t="s">
        <v>43</v>
      </c>
      <c r="E28" s="21" t="s">
        <v>46</v>
      </c>
      <c r="F28" s="10" t="s">
        <v>148</v>
      </c>
      <c r="G28" s="22" t="s">
        <v>127</v>
      </c>
      <c r="H28" s="11">
        <v>37</v>
      </c>
      <c r="I28" s="12">
        <v>8.4</v>
      </c>
      <c r="J28" s="12">
        <f t="shared" si="1"/>
        <v>22.702702702702705</v>
      </c>
    </row>
    <row r="29" spans="2:10" ht="25.5">
      <c r="B29" s="18" t="s">
        <v>149</v>
      </c>
      <c r="C29" s="21" t="s">
        <v>35</v>
      </c>
      <c r="D29" s="21" t="s">
        <v>43</v>
      </c>
      <c r="E29" s="21" t="s">
        <v>46</v>
      </c>
      <c r="F29" s="10" t="s">
        <v>150</v>
      </c>
      <c r="G29" s="22"/>
      <c r="H29" s="11">
        <f>H30+H31+H32</f>
        <v>3654</v>
      </c>
      <c r="I29" s="11">
        <f>I30+I31+I32</f>
        <v>620.1</v>
      </c>
      <c r="J29" s="12">
        <f t="shared" si="1"/>
        <v>16.970443349753694</v>
      </c>
    </row>
    <row r="30" spans="2:10" ht="38.25">
      <c r="B30" s="18" t="s">
        <v>93</v>
      </c>
      <c r="C30" s="21" t="s">
        <v>35</v>
      </c>
      <c r="D30" s="21" t="s">
        <v>43</v>
      </c>
      <c r="E30" s="21" t="s">
        <v>46</v>
      </c>
      <c r="F30" s="10" t="s">
        <v>150</v>
      </c>
      <c r="G30" s="23" t="s">
        <v>94</v>
      </c>
      <c r="H30" s="11">
        <v>2907</v>
      </c>
      <c r="I30" s="12">
        <v>572.3</v>
      </c>
      <c r="J30" s="12">
        <f t="shared" si="1"/>
        <v>19.686962504299967</v>
      </c>
    </row>
    <row r="31" spans="2:10" ht="13.5" customHeight="1">
      <c r="B31" s="20" t="s">
        <v>104</v>
      </c>
      <c r="C31" s="21" t="s">
        <v>35</v>
      </c>
      <c r="D31" s="21" t="s">
        <v>43</v>
      </c>
      <c r="E31" s="21" t="s">
        <v>46</v>
      </c>
      <c r="F31" s="10" t="s">
        <v>150</v>
      </c>
      <c r="G31" s="22" t="s">
        <v>105</v>
      </c>
      <c r="H31" s="11">
        <v>703</v>
      </c>
      <c r="I31" s="12">
        <v>36.2</v>
      </c>
      <c r="J31" s="12">
        <f t="shared" si="1"/>
        <v>5.149359886201991</v>
      </c>
    </row>
    <row r="32" spans="2:10" ht="13.5" customHeight="1">
      <c r="B32" s="19" t="s">
        <v>128</v>
      </c>
      <c r="C32" s="21" t="s">
        <v>35</v>
      </c>
      <c r="D32" s="21" t="s">
        <v>43</v>
      </c>
      <c r="E32" s="21" t="s">
        <v>46</v>
      </c>
      <c r="F32" s="10" t="s">
        <v>150</v>
      </c>
      <c r="G32" s="22" t="s">
        <v>127</v>
      </c>
      <c r="H32" s="11">
        <v>44</v>
      </c>
      <c r="I32" s="12">
        <v>11.6</v>
      </c>
      <c r="J32" s="12">
        <f t="shared" si="1"/>
        <v>26.36363636363636</v>
      </c>
    </row>
    <row r="33" spans="2:10" ht="25.5">
      <c r="B33" s="18" t="s">
        <v>174</v>
      </c>
      <c r="C33" s="21" t="s">
        <v>35</v>
      </c>
      <c r="D33" s="21" t="s">
        <v>43</v>
      </c>
      <c r="E33" s="21" t="s">
        <v>46</v>
      </c>
      <c r="F33" s="10" t="s">
        <v>151</v>
      </c>
      <c r="G33" s="22"/>
      <c r="H33" s="11">
        <f>H34+H35+H36</f>
        <v>5521</v>
      </c>
      <c r="I33" s="11">
        <f>I34+I35+I36</f>
        <v>1194.8999999999999</v>
      </c>
      <c r="J33" s="12">
        <f t="shared" si="1"/>
        <v>21.642818330012677</v>
      </c>
    </row>
    <row r="34" spans="2:10" ht="38.25">
      <c r="B34" s="18" t="s">
        <v>93</v>
      </c>
      <c r="C34" s="21" t="s">
        <v>35</v>
      </c>
      <c r="D34" s="21" t="s">
        <v>43</v>
      </c>
      <c r="E34" s="21" t="s">
        <v>46</v>
      </c>
      <c r="F34" s="10" t="s">
        <v>151</v>
      </c>
      <c r="G34" s="23" t="s">
        <v>94</v>
      </c>
      <c r="H34" s="11">
        <v>3722</v>
      </c>
      <c r="I34" s="12">
        <v>869.9</v>
      </c>
      <c r="J34" s="12">
        <f t="shared" si="1"/>
        <v>23.371843095110158</v>
      </c>
    </row>
    <row r="35" spans="2:10" ht="13.5" customHeight="1">
      <c r="B35" s="20" t="s">
        <v>104</v>
      </c>
      <c r="C35" s="21" t="s">
        <v>35</v>
      </c>
      <c r="D35" s="21" t="s">
        <v>43</v>
      </c>
      <c r="E35" s="21" t="s">
        <v>46</v>
      </c>
      <c r="F35" s="10" t="s">
        <v>151</v>
      </c>
      <c r="G35" s="22" t="s">
        <v>105</v>
      </c>
      <c r="H35" s="11">
        <v>1684</v>
      </c>
      <c r="I35" s="12">
        <v>306.2</v>
      </c>
      <c r="J35" s="12">
        <f t="shared" si="1"/>
        <v>18.182897862232778</v>
      </c>
    </row>
    <row r="36" spans="2:10" ht="13.5" customHeight="1">
      <c r="B36" s="19" t="s">
        <v>128</v>
      </c>
      <c r="C36" s="21" t="s">
        <v>35</v>
      </c>
      <c r="D36" s="21" t="s">
        <v>43</v>
      </c>
      <c r="E36" s="21" t="s">
        <v>46</v>
      </c>
      <c r="F36" s="10" t="s">
        <v>151</v>
      </c>
      <c r="G36" s="22" t="s">
        <v>127</v>
      </c>
      <c r="H36" s="11">
        <v>115</v>
      </c>
      <c r="I36" s="12">
        <v>18.8</v>
      </c>
      <c r="J36" s="12">
        <f t="shared" si="1"/>
        <v>16.34782608695652</v>
      </c>
    </row>
    <row r="37" spans="2:10" ht="13.5" customHeight="1">
      <c r="B37" s="13" t="s">
        <v>55</v>
      </c>
      <c r="C37" s="14" t="s">
        <v>35</v>
      </c>
      <c r="D37" s="14" t="s">
        <v>43</v>
      </c>
      <c r="E37" s="14" t="s">
        <v>45</v>
      </c>
      <c r="F37" s="22"/>
      <c r="G37" s="22"/>
      <c r="H37" s="15">
        <f>H38</f>
        <v>1963</v>
      </c>
      <c r="I37" s="15">
        <f>I38</f>
        <v>320.5</v>
      </c>
      <c r="J37" s="16">
        <f t="shared" si="1"/>
        <v>16.327050433010697</v>
      </c>
    </row>
    <row r="38" spans="2:10" ht="25.5">
      <c r="B38" s="17" t="s">
        <v>209</v>
      </c>
      <c r="C38" s="23" t="s">
        <v>35</v>
      </c>
      <c r="D38" s="23" t="s">
        <v>43</v>
      </c>
      <c r="E38" s="23" t="s">
        <v>45</v>
      </c>
      <c r="F38" s="23" t="s">
        <v>108</v>
      </c>
      <c r="G38" s="22"/>
      <c r="H38" s="11">
        <f>H39+H42</f>
        <v>1963</v>
      </c>
      <c r="I38" s="11">
        <f>I39+I42</f>
        <v>320.5</v>
      </c>
      <c r="J38" s="12">
        <f t="shared" si="1"/>
        <v>16.327050433010697</v>
      </c>
    </row>
    <row r="39" spans="2:10" ht="12.75">
      <c r="B39" s="9" t="s">
        <v>145</v>
      </c>
      <c r="C39" s="22" t="s">
        <v>35</v>
      </c>
      <c r="D39" s="22" t="s">
        <v>43</v>
      </c>
      <c r="E39" s="22" t="s">
        <v>45</v>
      </c>
      <c r="F39" s="22" t="s">
        <v>129</v>
      </c>
      <c r="G39" s="22"/>
      <c r="H39" s="11">
        <f>H40+H41</f>
        <v>991</v>
      </c>
      <c r="I39" s="11">
        <f>I40+I41</f>
        <v>177.6</v>
      </c>
      <c r="J39" s="12">
        <f t="shared" si="1"/>
        <v>17.921291624621595</v>
      </c>
    </row>
    <row r="40" spans="2:10" ht="38.25">
      <c r="B40" s="18" t="s">
        <v>93</v>
      </c>
      <c r="C40" s="23" t="s">
        <v>35</v>
      </c>
      <c r="D40" s="23" t="s">
        <v>43</v>
      </c>
      <c r="E40" s="23" t="s">
        <v>45</v>
      </c>
      <c r="F40" s="23" t="s">
        <v>129</v>
      </c>
      <c r="G40" s="23" t="s">
        <v>94</v>
      </c>
      <c r="H40" s="11">
        <v>885</v>
      </c>
      <c r="I40" s="12">
        <v>166.1</v>
      </c>
      <c r="J40" s="12">
        <f t="shared" si="1"/>
        <v>18.768361581920903</v>
      </c>
    </row>
    <row r="41" spans="2:10" ht="13.5" customHeight="1">
      <c r="B41" s="20" t="s">
        <v>104</v>
      </c>
      <c r="C41" s="22" t="s">
        <v>35</v>
      </c>
      <c r="D41" s="22" t="s">
        <v>43</v>
      </c>
      <c r="E41" s="22" t="s">
        <v>45</v>
      </c>
      <c r="F41" s="23" t="s">
        <v>129</v>
      </c>
      <c r="G41" s="22" t="s">
        <v>105</v>
      </c>
      <c r="H41" s="11">
        <v>106</v>
      </c>
      <c r="I41" s="12">
        <v>11.5</v>
      </c>
      <c r="J41" s="12">
        <f t="shared" si="1"/>
        <v>10.849056603773585</v>
      </c>
    </row>
    <row r="42" spans="2:10" ht="24" customHeight="1">
      <c r="B42" s="19" t="s">
        <v>130</v>
      </c>
      <c r="C42" s="23" t="s">
        <v>35</v>
      </c>
      <c r="D42" s="23" t="s">
        <v>43</v>
      </c>
      <c r="E42" s="23" t="s">
        <v>45</v>
      </c>
      <c r="F42" s="23" t="s">
        <v>131</v>
      </c>
      <c r="G42" s="22"/>
      <c r="H42" s="11">
        <f>H43+H44</f>
        <v>972</v>
      </c>
      <c r="I42" s="11">
        <f>I43+I44</f>
        <v>142.9</v>
      </c>
      <c r="J42" s="12">
        <f t="shared" si="1"/>
        <v>14.70164609053498</v>
      </c>
    </row>
    <row r="43" spans="2:10" ht="38.25">
      <c r="B43" s="18" t="s">
        <v>93</v>
      </c>
      <c r="C43" s="23" t="s">
        <v>35</v>
      </c>
      <c r="D43" s="23" t="s">
        <v>43</v>
      </c>
      <c r="E43" s="23" t="s">
        <v>45</v>
      </c>
      <c r="F43" s="23" t="s">
        <v>131</v>
      </c>
      <c r="G43" s="23" t="s">
        <v>94</v>
      </c>
      <c r="H43" s="11">
        <v>852</v>
      </c>
      <c r="I43" s="12">
        <v>136.3</v>
      </c>
      <c r="J43" s="12">
        <f t="shared" si="1"/>
        <v>15.997652582159624</v>
      </c>
    </row>
    <row r="44" spans="2:10" ht="12.75">
      <c r="B44" s="20" t="s">
        <v>104</v>
      </c>
      <c r="C44" s="22" t="s">
        <v>35</v>
      </c>
      <c r="D44" s="22" t="s">
        <v>43</v>
      </c>
      <c r="E44" s="22" t="s">
        <v>45</v>
      </c>
      <c r="F44" s="22" t="s">
        <v>131</v>
      </c>
      <c r="G44" s="10" t="s">
        <v>105</v>
      </c>
      <c r="H44" s="11">
        <v>120</v>
      </c>
      <c r="I44" s="12">
        <v>6.6</v>
      </c>
      <c r="J44" s="12">
        <f t="shared" si="1"/>
        <v>5.5</v>
      </c>
    </row>
    <row r="45" spans="2:10" ht="12.75">
      <c r="B45" s="5" t="s">
        <v>66</v>
      </c>
      <c r="C45" s="6" t="s">
        <v>33</v>
      </c>
      <c r="D45" s="6"/>
      <c r="E45" s="6"/>
      <c r="F45" s="6"/>
      <c r="G45" s="6"/>
      <c r="H45" s="7">
        <f>H46+H124+H152</f>
        <v>417356.7</v>
      </c>
      <c r="I45" s="7">
        <f>I46+I124+I152</f>
        <v>78880.8</v>
      </c>
      <c r="J45" s="8">
        <f t="shared" si="1"/>
        <v>18.90009193574705</v>
      </c>
    </row>
    <row r="46" spans="2:10" ht="14.25" customHeight="1">
      <c r="B46" s="9" t="s">
        <v>2</v>
      </c>
      <c r="C46" s="10" t="s">
        <v>33</v>
      </c>
      <c r="D46" s="10" t="s">
        <v>39</v>
      </c>
      <c r="E46" s="10" t="s">
        <v>40</v>
      </c>
      <c r="F46" s="6"/>
      <c r="G46" s="6"/>
      <c r="H46" s="11">
        <f>H47+H63+H93+H110+H97</f>
        <v>368439.7</v>
      </c>
      <c r="I46" s="11">
        <f>I47+I63+I93+I110+I97</f>
        <v>67789.20000000001</v>
      </c>
      <c r="J46" s="12">
        <f t="shared" si="1"/>
        <v>18.398994462323145</v>
      </c>
    </row>
    <row r="47" spans="2:10" ht="12.75">
      <c r="B47" s="13" t="s">
        <v>4</v>
      </c>
      <c r="C47" s="14" t="s">
        <v>33</v>
      </c>
      <c r="D47" s="14" t="s">
        <v>39</v>
      </c>
      <c r="E47" s="14" t="s">
        <v>46</v>
      </c>
      <c r="F47" s="14"/>
      <c r="G47" s="14"/>
      <c r="H47" s="15">
        <f>H48</f>
        <v>117621</v>
      </c>
      <c r="I47" s="15">
        <f>I48</f>
        <v>24293.5</v>
      </c>
      <c r="J47" s="16">
        <f t="shared" si="1"/>
        <v>20.65404987204666</v>
      </c>
    </row>
    <row r="48" spans="2:10" ht="25.5">
      <c r="B48" s="17" t="s">
        <v>229</v>
      </c>
      <c r="C48" s="10" t="s">
        <v>33</v>
      </c>
      <c r="D48" s="10" t="s">
        <v>39</v>
      </c>
      <c r="E48" s="10" t="s">
        <v>46</v>
      </c>
      <c r="F48" s="10" t="s">
        <v>152</v>
      </c>
      <c r="G48" s="10"/>
      <c r="H48" s="11">
        <f>H57+H49+H51+H61+H53+H55</f>
        <v>117621</v>
      </c>
      <c r="I48" s="11">
        <f>I57+I49+I51+I61+I53+I55</f>
        <v>24293.5</v>
      </c>
      <c r="J48" s="12">
        <f t="shared" si="1"/>
        <v>20.65404987204666</v>
      </c>
    </row>
    <row r="49" spans="2:10" ht="25.5">
      <c r="B49" s="18" t="s">
        <v>92</v>
      </c>
      <c r="C49" s="10" t="s">
        <v>33</v>
      </c>
      <c r="D49" s="10" t="s">
        <v>39</v>
      </c>
      <c r="E49" s="10" t="s">
        <v>46</v>
      </c>
      <c r="F49" s="24" t="s">
        <v>182</v>
      </c>
      <c r="G49" s="22"/>
      <c r="H49" s="11">
        <f>H50</f>
        <v>32682</v>
      </c>
      <c r="I49" s="11">
        <f>I50</f>
        <v>6248.9</v>
      </c>
      <c r="J49" s="12">
        <f t="shared" si="1"/>
        <v>19.120310874487483</v>
      </c>
    </row>
    <row r="50" spans="2:10" ht="38.25">
      <c r="B50" s="18" t="s">
        <v>93</v>
      </c>
      <c r="C50" s="10" t="s">
        <v>33</v>
      </c>
      <c r="D50" s="10" t="s">
        <v>39</v>
      </c>
      <c r="E50" s="10" t="s">
        <v>46</v>
      </c>
      <c r="F50" s="24" t="s">
        <v>182</v>
      </c>
      <c r="G50" s="23" t="s">
        <v>94</v>
      </c>
      <c r="H50" s="11">
        <v>32682</v>
      </c>
      <c r="I50" s="12">
        <v>6248.9</v>
      </c>
      <c r="J50" s="12">
        <f t="shared" si="1"/>
        <v>19.120310874487483</v>
      </c>
    </row>
    <row r="51" spans="2:10" ht="38.25">
      <c r="B51" s="18" t="s">
        <v>95</v>
      </c>
      <c r="C51" s="10" t="s">
        <v>33</v>
      </c>
      <c r="D51" s="10" t="s">
        <v>39</v>
      </c>
      <c r="E51" s="10" t="s">
        <v>46</v>
      </c>
      <c r="F51" s="25" t="s">
        <v>183</v>
      </c>
      <c r="G51" s="22"/>
      <c r="H51" s="11">
        <f>H52</f>
        <v>1324</v>
      </c>
      <c r="I51" s="11">
        <f>I52</f>
        <v>203.4</v>
      </c>
      <c r="J51" s="12">
        <f t="shared" si="1"/>
        <v>15.362537764350453</v>
      </c>
    </row>
    <row r="52" spans="2:10" ht="12.75">
      <c r="B52" s="20" t="s">
        <v>104</v>
      </c>
      <c r="C52" s="10" t="s">
        <v>33</v>
      </c>
      <c r="D52" s="10" t="s">
        <v>39</v>
      </c>
      <c r="E52" s="10" t="s">
        <v>46</v>
      </c>
      <c r="F52" s="26" t="s">
        <v>184</v>
      </c>
      <c r="G52" s="23" t="s">
        <v>105</v>
      </c>
      <c r="H52" s="11">
        <v>1324</v>
      </c>
      <c r="I52" s="12">
        <v>203.4</v>
      </c>
      <c r="J52" s="12">
        <f t="shared" si="1"/>
        <v>15.362537764350453</v>
      </c>
    </row>
    <row r="53" spans="2:10" ht="25.5">
      <c r="B53" s="18" t="s">
        <v>277</v>
      </c>
      <c r="C53" s="10" t="s">
        <v>33</v>
      </c>
      <c r="D53" s="10" t="s">
        <v>39</v>
      </c>
      <c r="E53" s="10" t="s">
        <v>46</v>
      </c>
      <c r="F53" s="26" t="s">
        <v>271</v>
      </c>
      <c r="G53" s="23"/>
      <c r="H53" s="11">
        <f>H54</f>
        <v>40000</v>
      </c>
      <c r="I53" s="11">
        <f>I54</f>
        <v>604.6</v>
      </c>
      <c r="J53" s="12">
        <f t="shared" si="1"/>
        <v>1.5115</v>
      </c>
    </row>
    <row r="54" spans="2:10" ht="25.5">
      <c r="B54" s="18" t="s">
        <v>117</v>
      </c>
      <c r="C54" s="10" t="s">
        <v>33</v>
      </c>
      <c r="D54" s="10" t="s">
        <v>39</v>
      </c>
      <c r="E54" s="10" t="s">
        <v>46</v>
      </c>
      <c r="F54" s="26" t="s">
        <v>271</v>
      </c>
      <c r="G54" s="23" t="s">
        <v>118</v>
      </c>
      <c r="H54" s="11">
        <v>40000</v>
      </c>
      <c r="I54" s="12">
        <v>604.6</v>
      </c>
      <c r="J54" s="12">
        <f t="shared" si="1"/>
        <v>1.5115</v>
      </c>
    </row>
    <row r="55" spans="2:10" ht="25.5">
      <c r="B55" s="18" t="s">
        <v>278</v>
      </c>
      <c r="C55" s="10" t="s">
        <v>33</v>
      </c>
      <c r="D55" s="10" t="s">
        <v>39</v>
      </c>
      <c r="E55" s="10" t="s">
        <v>46</v>
      </c>
      <c r="F55" s="26" t="s">
        <v>279</v>
      </c>
      <c r="G55" s="23"/>
      <c r="H55" s="11">
        <f>H56</f>
        <v>9000</v>
      </c>
      <c r="I55" s="11">
        <f>I56</f>
        <v>9000</v>
      </c>
      <c r="J55" s="12">
        <f t="shared" si="1"/>
        <v>100</v>
      </c>
    </row>
    <row r="56" spans="2:10" ht="25.5">
      <c r="B56" s="18" t="s">
        <v>117</v>
      </c>
      <c r="C56" s="10" t="s">
        <v>33</v>
      </c>
      <c r="D56" s="10" t="s">
        <v>39</v>
      </c>
      <c r="E56" s="10" t="s">
        <v>46</v>
      </c>
      <c r="F56" s="26" t="s">
        <v>279</v>
      </c>
      <c r="G56" s="23" t="s">
        <v>118</v>
      </c>
      <c r="H56" s="11">
        <v>9000</v>
      </c>
      <c r="I56" s="12">
        <v>9000</v>
      </c>
      <c r="J56" s="12">
        <f t="shared" si="1"/>
        <v>100</v>
      </c>
    </row>
    <row r="57" spans="2:10" ht="25.5">
      <c r="B57" s="19" t="s">
        <v>175</v>
      </c>
      <c r="C57" s="10" t="s">
        <v>33</v>
      </c>
      <c r="D57" s="10" t="s">
        <v>39</v>
      </c>
      <c r="E57" s="10" t="s">
        <v>46</v>
      </c>
      <c r="F57" s="10" t="s">
        <v>153</v>
      </c>
      <c r="G57" s="10"/>
      <c r="H57" s="11">
        <f>H58+H59+H60</f>
        <v>25570.8</v>
      </c>
      <c r="I57" s="11">
        <f>I58+I59+I60</f>
        <v>5641.8</v>
      </c>
      <c r="J57" s="12">
        <f t="shared" si="1"/>
        <v>22.063447369656014</v>
      </c>
    </row>
    <row r="58" spans="2:10" ht="38.25">
      <c r="B58" s="18" t="s">
        <v>93</v>
      </c>
      <c r="C58" s="10" t="s">
        <v>33</v>
      </c>
      <c r="D58" s="10" t="s">
        <v>39</v>
      </c>
      <c r="E58" s="10" t="s">
        <v>46</v>
      </c>
      <c r="F58" s="10" t="s">
        <v>153</v>
      </c>
      <c r="G58" s="10" t="s">
        <v>94</v>
      </c>
      <c r="H58" s="11">
        <v>15265</v>
      </c>
      <c r="I58" s="12">
        <v>2849.4</v>
      </c>
      <c r="J58" s="12">
        <f t="shared" si="1"/>
        <v>18.666229937766133</v>
      </c>
    </row>
    <row r="59" spans="2:10" ht="12.75">
      <c r="B59" s="20" t="s">
        <v>104</v>
      </c>
      <c r="C59" s="10" t="s">
        <v>33</v>
      </c>
      <c r="D59" s="10" t="s">
        <v>39</v>
      </c>
      <c r="E59" s="10" t="s">
        <v>46</v>
      </c>
      <c r="F59" s="10" t="s">
        <v>153</v>
      </c>
      <c r="G59" s="10" t="s">
        <v>105</v>
      </c>
      <c r="H59" s="11">
        <v>9535.8</v>
      </c>
      <c r="I59" s="12">
        <v>2612.2</v>
      </c>
      <c r="J59" s="12">
        <f t="shared" si="1"/>
        <v>27.393611443193024</v>
      </c>
    </row>
    <row r="60" spans="2:10" ht="12.75">
      <c r="B60" s="19" t="s">
        <v>128</v>
      </c>
      <c r="C60" s="10" t="s">
        <v>33</v>
      </c>
      <c r="D60" s="10" t="s">
        <v>39</v>
      </c>
      <c r="E60" s="10" t="s">
        <v>46</v>
      </c>
      <c r="F60" s="10" t="s">
        <v>153</v>
      </c>
      <c r="G60" s="10" t="s">
        <v>127</v>
      </c>
      <c r="H60" s="11">
        <v>770</v>
      </c>
      <c r="I60" s="12">
        <v>180.2</v>
      </c>
      <c r="J60" s="12">
        <f t="shared" si="1"/>
        <v>23.4025974025974</v>
      </c>
    </row>
    <row r="61" spans="2:10" ht="12.75">
      <c r="B61" s="19" t="s">
        <v>169</v>
      </c>
      <c r="C61" s="10" t="s">
        <v>33</v>
      </c>
      <c r="D61" s="10" t="s">
        <v>39</v>
      </c>
      <c r="E61" s="10" t="s">
        <v>46</v>
      </c>
      <c r="F61" s="10" t="s">
        <v>189</v>
      </c>
      <c r="G61" s="10"/>
      <c r="H61" s="11">
        <f>H62</f>
        <v>9044.2</v>
      </c>
      <c r="I61" s="11">
        <f>I62</f>
        <v>2594.8</v>
      </c>
      <c r="J61" s="12">
        <f t="shared" si="1"/>
        <v>28.690210300524093</v>
      </c>
    </row>
    <row r="62" spans="2:10" ht="12.75">
      <c r="B62" s="20" t="s">
        <v>104</v>
      </c>
      <c r="C62" s="10" t="s">
        <v>33</v>
      </c>
      <c r="D62" s="10" t="s">
        <v>39</v>
      </c>
      <c r="E62" s="10" t="s">
        <v>46</v>
      </c>
      <c r="F62" s="10" t="s">
        <v>189</v>
      </c>
      <c r="G62" s="10" t="s">
        <v>105</v>
      </c>
      <c r="H62" s="11">
        <v>9044.2</v>
      </c>
      <c r="I62" s="12">
        <v>2594.8</v>
      </c>
      <c r="J62" s="12">
        <f t="shared" si="1"/>
        <v>28.690210300524093</v>
      </c>
    </row>
    <row r="63" spans="2:10" ht="14.25" customHeight="1">
      <c r="B63" s="13" t="s">
        <v>3</v>
      </c>
      <c r="C63" s="14" t="s">
        <v>33</v>
      </c>
      <c r="D63" s="14" t="s">
        <v>39</v>
      </c>
      <c r="E63" s="14" t="s">
        <v>50</v>
      </c>
      <c r="F63" s="14"/>
      <c r="G63" s="14"/>
      <c r="H63" s="15">
        <f>H64</f>
        <v>224341</v>
      </c>
      <c r="I63" s="15">
        <f>I64</f>
        <v>39689.00000000001</v>
      </c>
      <c r="J63" s="16">
        <f t="shared" si="1"/>
        <v>17.691371617314715</v>
      </c>
    </row>
    <row r="64" spans="2:10" ht="25.5">
      <c r="B64" s="17" t="s">
        <v>229</v>
      </c>
      <c r="C64" s="23" t="s">
        <v>33</v>
      </c>
      <c r="D64" s="23" t="s">
        <v>39</v>
      </c>
      <c r="E64" s="23" t="s">
        <v>50</v>
      </c>
      <c r="F64" s="10" t="s">
        <v>152</v>
      </c>
      <c r="G64" s="22"/>
      <c r="H64" s="11">
        <f>H65+H68+H72+H75+H78+H84+H88+H90+H82</f>
        <v>224341</v>
      </c>
      <c r="I64" s="11">
        <f>I65+I68+I72+I75+I78+I84+I88+I90+I82</f>
        <v>39689.00000000001</v>
      </c>
      <c r="J64" s="12">
        <f t="shared" si="1"/>
        <v>17.691371617314715</v>
      </c>
    </row>
    <row r="65" spans="2:10" ht="25.5">
      <c r="B65" s="18" t="s">
        <v>98</v>
      </c>
      <c r="C65" s="10" t="s">
        <v>33</v>
      </c>
      <c r="D65" s="10" t="s">
        <v>39</v>
      </c>
      <c r="E65" s="10" t="s">
        <v>50</v>
      </c>
      <c r="F65" s="26" t="s">
        <v>185</v>
      </c>
      <c r="G65" s="10"/>
      <c r="H65" s="11">
        <f>H66+H67</f>
        <v>152458</v>
      </c>
      <c r="I65" s="11">
        <f>I66+I67</f>
        <v>25648.6</v>
      </c>
      <c r="J65" s="12">
        <f t="shared" si="1"/>
        <v>16.82338742473337</v>
      </c>
    </row>
    <row r="66" spans="2:10" ht="38.25">
      <c r="B66" s="18" t="s">
        <v>93</v>
      </c>
      <c r="C66" s="10" t="s">
        <v>33</v>
      </c>
      <c r="D66" s="10" t="s">
        <v>39</v>
      </c>
      <c r="E66" s="10" t="s">
        <v>50</v>
      </c>
      <c r="F66" s="26" t="s">
        <v>185</v>
      </c>
      <c r="G66" s="10" t="s">
        <v>94</v>
      </c>
      <c r="H66" s="11">
        <v>149388</v>
      </c>
      <c r="I66" s="12">
        <v>24880.8</v>
      </c>
      <c r="J66" s="12">
        <f t="shared" si="1"/>
        <v>16.655153024339302</v>
      </c>
    </row>
    <row r="67" spans="2:10" ht="25.5">
      <c r="B67" s="18" t="s">
        <v>100</v>
      </c>
      <c r="C67" s="10" t="s">
        <v>33</v>
      </c>
      <c r="D67" s="10" t="s">
        <v>39</v>
      </c>
      <c r="E67" s="10" t="s">
        <v>50</v>
      </c>
      <c r="F67" s="26" t="s">
        <v>185</v>
      </c>
      <c r="G67" s="10" t="s">
        <v>101</v>
      </c>
      <c r="H67" s="11">
        <v>3070</v>
      </c>
      <c r="I67" s="12">
        <v>767.8</v>
      </c>
      <c r="J67" s="12">
        <f t="shared" si="1"/>
        <v>25.00977198697068</v>
      </c>
    </row>
    <row r="68" spans="2:10" ht="25.5">
      <c r="B68" s="18" t="s">
        <v>99</v>
      </c>
      <c r="C68" s="10" t="s">
        <v>33</v>
      </c>
      <c r="D68" s="10" t="s">
        <v>39</v>
      </c>
      <c r="E68" s="10" t="s">
        <v>50</v>
      </c>
      <c r="F68" s="26" t="s">
        <v>186</v>
      </c>
      <c r="G68" s="10"/>
      <c r="H68" s="11">
        <f>H70+H71+H69</f>
        <v>6206</v>
      </c>
      <c r="I68" s="11">
        <f>I70+I71+I69</f>
        <v>480.1</v>
      </c>
      <c r="J68" s="12">
        <f t="shared" si="1"/>
        <v>7.736061875604254</v>
      </c>
    </row>
    <row r="69" spans="2:10" ht="38.25">
      <c r="B69" s="18" t="s">
        <v>93</v>
      </c>
      <c r="C69" s="10" t="s">
        <v>33</v>
      </c>
      <c r="D69" s="10" t="s">
        <v>39</v>
      </c>
      <c r="E69" s="10" t="s">
        <v>50</v>
      </c>
      <c r="F69" s="26" t="s">
        <v>186</v>
      </c>
      <c r="G69" s="10" t="s">
        <v>94</v>
      </c>
      <c r="H69" s="11">
        <v>170</v>
      </c>
      <c r="I69" s="12">
        <v>24</v>
      </c>
      <c r="J69" s="12">
        <f t="shared" si="1"/>
        <v>14.117647058823529</v>
      </c>
    </row>
    <row r="70" spans="2:10" ht="12.75">
      <c r="B70" s="20" t="s">
        <v>104</v>
      </c>
      <c r="C70" s="10" t="s">
        <v>33</v>
      </c>
      <c r="D70" s="10" t="s">
        <v>39</v>
      </c>
      <c r="E70" s="10" t="s">
        <v>50</v>
      </c>
      <c r="F70" s="26" t="s">
        <v>186</v>
      </c>
      <c r="G70" s="10" t="s">
        <v>105</v>
      </c>
      <c r="H70" s="11">
        <v>5696</v>
      </c>
      <c r="I70" s="12">
        <v>437.1</v>
      </c>
      <c r="J70" s="12">
        <f t="shared" si="1"/>
        <v>7.673806179775282</v>
      </c>
    </row>
    <row r="71" spans="2:10" ht="25.5">
      <c r="B71" s="18" t="s">
        <v>100</v>
      </c>
      <c r="C71" s="10" t="s">
        <v>33</v>
      </c>
      <c r="D71" s="10" t="s">
        <v>39</v>
      </c>
      <c r="E71" s="10" t="s">
        <v>50</v>
      </c>
      <c r="F71" s="26" t="s">
        <v>186</v>
      </c>
      <c r="G71" s="10" t="s">
        <v>101</v>
      </c>
      <c r="H71" s="11">
        <v>340</v>
      </c>
      <c r="I71" s="12">
        <v>19</v>
      </c>
      <c r="J71" s="12">
        <f t="shared" si="1"/>
        <v>5.588235294117648</v>
      </c>
    </row>
    <row r="72" spans="2:10" ht="12.75">
      <c r="B72" s="20" t="s">
        <v>102</v>
      </c>
      <c r="C72" s="10" t="s">
        <v>33</v>
      </c>
      <c r="D72" s="10" t="s">
        <v>39</v>
      </c>
      <c r="E72" s="10" t="s">
        <v>50</v>
      </c>
      <c r="F72" s="26" t="s">
        <v>187</v>
      </c>
      <c r="G72" s="22"/>
      <c r="H72" s="11">
        <f>H73+H74</f>
        <v>3040</v>
      </c>
      <c r="I72" s="11">
        <f>I73+I74</f>
        <v>492.3</v>
      </c>
      <c r="J72" s="12">
        <f t="shared" si="1"/>
        <v>16.19407894736842</v>
      </c>
    </row>
    <row r="73" spans="2:10" ht="38.25">
      <c r="B73" s="18" t="s">
        <v>93</v>
      </c>
      <c r="C73" s="10" t="s">
        <v>33</v>
      </c>
      <c r="D73" s="10" t="s">
        <v>39</v>
      </c>
      <c r="E73" s="10" t="s">
        <v>50</v>
      </c>
      <c r="F73" s="26" t="s">
        <v>187</v>
      </c>
      <c r="G73" s="10" t="s">
        <v>94</v>
      </c>
      <c r="H73" s="11">
        <v>2932</v>
      </c>
      <c r="I73" s="12">
        <v>474.3</v>
      </c>
      <c r="J73" s="12">
        <f aca="true" t="shared" si="3" ref="J73:J135">I73/H73*100</f>
        <v>16.176671214188268</v>
      </c>
    </row>
    <row r="74" spans="2:10" ht="25.5">
      <c r="B74" s="18" t="s">
        <v>100</v>
      </c>
      <c r="C74" s="10" t="s">
        <v>33</v>
      </c>
      <c r="D74" s="10" t="s">
        <v>39</v>
      </c>
      <c r="E74" s="10" t="s">
        <v>50</v>
      </c>
      <c r="F74" s="26" t="s">
        <v>187</v>
      </c>
      <c r="G74" s="10" t="s">
        <v>101</v>
      </c>
      <c r="H74" s="11">
        <v>108</v>
      </c>
      <c r="I74" s="12">
        <v>18</v>
      </c>
      <c r="J74" s="12">
        <f t="shared" si="3"/>
        <v>16.666666666666664</v>
      </c>
    </row>
    <row r="75" spans="2:10" ht="12.75">
      <c r="B75" s="20" t="s">
        <v>103</v>
      </c>
      <c r="C75" s="22" t="s">
        <v>33</v>
      </c>
      <c r="D75" s="22" t="s">
        <v>39</v>
      </c>
      <c r="E75" s="22" t="s">
        <v>50</v>
      </c>
      <c r="F75" s="26" t="s">
        <v>211</v>
      </c>
      <c r="G75" s="22"/>
      <c r="H75" s="11">
        <f>H76+H77</f>
        <v>6849</v>
      </c>
      <c r="I75" s="11">
        <f>I76+I77</f>
        <v>1434.1</v>
      </c>
      <c r="J75" s="12">
        <f t="shared" si="3"/>
        <v>20.938823185866546</v>
      </c>
    </row>
    <row r="76" spans="2:10" ht="12.75">
      <c r="B76" s="20" t="s">
        <v>104</v>
      </c>
      <c r="C76" s="23" t="s">
        <v>33</v>
      </c>
      <c r="D76" s="23" t="s">
        <v>39</v>
      </c>
      <c r="E76" s="23" t="s">
        <v>50</v>
      </c>
      <c r="F76" s="26" t="s">
        <v>211</v>
      </c>
      <c r="G76" s="23" t="s">
        <v>105</v>
      </c>
      <c r="H76" s="11">
        <v>6459</v>
      </c>
      <c r="I76" s="12">
        <v>1348.1</v>
      </c>
      <c r="J76" s="12">
        <f t="shared" si="3"/>
        <v>20.87165195850751</v>
      </c>
    </row>
    <row r="77" spans="2:10" ht="25.5">
      <c r="B77" s="18" t="s">
        <v>100</v>
      </c>
      <c r="C77" s="23" t="s">
        <v>33</v>
      </c>
      <c r="D77" s="23" t="s">
        <v>39</v>
      </c>
      <c r="E77" s="23" t="s">
        <v>50</v>
      </c>
      <c r="F77" s="26" t="s">
        <v>211</v>
      </c>
      <c r="G77" s="23" t="s">
        <v>101</v>
      </c>
      <c r="H77" s="11">
        <v>390</v>
      </c>
      <c r="I77" s="12">
        <v>86</v>
      </c>
      <c r="J77" s="12">
        <f t="shared" si="3"/>
        <v>22.05128205128205</v>
      </c>
    </row>
    <row r="78" spans="2:10" ht="25.5">
      <c r="B78" s="19" t="s">
        <v>154</v>
      </c>
      <c r="C78" s="23" t="s">
        <v>33</v>
      </c>
      <c r="D78" s="23" t="s">
        <v>39</v>
      </c>
      <c r="E78" s="23" t="s">
        <v>50</v>
      </c>
      <c r="F78" s="10" t="s">
        <v>155</v>
      </c>
      <c r="G78" s="10"/>
      <c r="H78" s="11">
        <f>H79+H80+H81</f>
        <v>38981</v>
      </c>
      <c r="I78" s="11">
        <f>I79+I80+I81</f>
        <v>8158.500000000001</v>
      </c>
      <c r="J78" s="12">
        <f t="shared" si="3"/>
        <v>20.92942715681999</v>
      </c>
    </row>
    <row r="79" spans="2:10" ht="14.25" customHeight="1">
      <c r="B79" s="20" t="s">
        <v>104</v>
      </c>
      <c r="C79" s="22" t="s">
        <v>33</v>
      </c>
      <c r="D79" s="22" t="s">
        <v>39</v>
      </c>
      <c r="E79" s="22" t="s">
        <v>50</v>
      </c>
      <c r="F79" s="10" t="s">
        <v>155</v>
      </c>
      <c r="G79" s="22" t="s">
        <v>105</v>
      </c>
      <c r="H79" s="11">
        <v>37791</v>
      </c>
      <c r="I79" s="12">
        <v>7840.8</v>
      </c>
      <c r="J79" s="12">
        <f t="shared" si="3"/>
        <v>20.74779709454632</v>
      </c>
    </row>
    <row r="80" spans="2:10" ht="25.5">
      <c r="B80" s="18" t="s">
        <v>100</v>
      </c>
      <c r="C80" s="23" t="s">
        <v>33</v>
      </c>
      <c r="D80" s="23" t="s">
        <v>50</v>
      </c>
      <c r="E80" s="23" t="s">
        <v>50</v>
      </c>
      <c r="F80" s="10" t="s">
        <v>155</v>
      </c>
      <c r="G80" s="23" t="s">
        <v>101</v>
      </c>
      <c r="H80" s="11">
        <v>216</v>
      </c>
      <c r="I80" s="12">
        <v>32.1</v>
      </c>
      <c r="J80" s="12">
        <f t="shared" si="3"/>
        <v>14.86111111111111</v>
      </c>
    </row>
    <row r="81" spans="2:10" ht="14.25" customHeight="1">
      <c r="B81" s="19" t="s">
        <v>128</v>
      </c>
      <c r="C81" s="22" t="s">
        <v>33</v>
      </c>
      <c r="D81" s="22" t="s">
        <v>39</v>
      </c>
      <c r="E81" s="22" t="s">
        <v>50</v>
      </c>
      <c r="F81" s="10" t="s">
        <v>155</v>
      </c>
      <c r="G81" s="10" t="s">
        <v>127</v>
      </c>
      <c r="H81" s="11">
        <v>974</v>
      </c>
      <c r="I81" s="12">
        <v>285.6</v>
      </c>
      <c r="J81" s="12">
        <f t="shared" si="3"/>
        <v>29.32238193018481</v>
      </c>
    </row>
    <row r="82" spans="2:10" ht="14.25" customHeight="1">
      <c r="B82" s="19" t="s">
        <v>272</v>
      </c>
      <c r="C82" s="22" t="s">
        <v>33</v>
      </c>
      <c r="D82" s="22" t="s">
        <v>39</v>
      </c>
      <c r="E82" s="22" t="s">
        <v>50</v>
      </c>
      <c r="F82" s="10" t="s">
        <v>273</v>
      </c>
      <c r="G82" s="10"/>
      <c r="H82" s="11">
        <f>H83</f>
        <v>170</v>
      </c>
      <c r="I82" s="11">
        <f>I83</f>
        <v>110</v>
      </c>
      <c r="J82" s="12">
        <f t="shared" si="3"/>
        <v>64.70588235294117</v>
      </c>
    </row>
    <row r="83" spans="2:10" ht="14.25" customHeight="1">
      <c r="B83" s="20" t="s">
        <v>104</v>
      </c>
      <c r="C83" s="22" t="s">
        <v>33</v>
      </c>
      <c r="D83" s="22" t="s">
        <v>39</v>
      </c>
      <c r="E83" s="22" t="s">
        <v>50</v>
      </c>
      <c r="F83" s="10" t="s">
        <v>273</v>
      </c>
      <c r="G83" s="10" t="s">
        <v>105</v>
      </c>
      <c r="H83" s="11">
        <v>170</v>
      </c>
      <c r="I83" s="12">
        <v>110</v>
      </c>
      <c r="J83" s="12">
        <f t="shared" si="3"/>
        <v>64.70588235294117</v>
      </c>
    </row>
    <row r="84" spans="2:10" ht="25.5">
      <c r="B84" s="19" t="s">
        <v>162</v>
      </c>
      <c r="C84" s="23" t="s">
        <v>33</v>
      </c>
      <c r="D84" s="23" t="s">
        <v>39</v>
      </c>
      <c r="E84" s="23" t="s">
        <v>50</v>
      </c>
      <c r="F84" s="10" t="s">
        <v>164</v>
      </c>
      <c r="G84" s="10"/>
      <c r="H84" s="11">
        <f>H85+H86+H87</f>
        <v>10386</v>
      </c>
      <c r="I84" s="11">
        <f>I85+I86+I87</f>
        <v>1928.3</v>
      </c>
      <c r="J84" s="12">
        <f t="shared" si="3"/>
        <v>18.56633930290776</v>
      </c>
    </row>
    <row r="85" spans="2:10" ht="38.25">
      <c r="B85" s="18" t="s">
        <v>93</v>
      </c>
      <c r="C85" s="23" t="s">
        <v>33</v>
      </c>
      <c r="D85" s="23" t="s">
        <v>39</v>
      </c>
      <c r="E85" s="23" t="s">
        <v>50</v>
      </c>
      <c r="F85" s="10" t="s">
        <v>164</v>
      </c>
      <c r="G85" s="10" t="s">
        <v>94</v>
      </c>
      <c r="H85" s="11">
        <v>8661</v>
      </c>
      <c r="I85" s="12">
        <v>1593.9</v>
      </c>
      <c r="J85" s="12">
        <f t="shared" si="3"/>
        <v>18.403186698995498</v>
      </c>
    </row>
    <row r="86" spans="2:10" ht="14.25" customHeight="1">
      <c r="B86" s="20" t="s">
        <v>104</v>
      </c>
      <c r="C86" s="23" t="s">
        <v>33</v>
      </c>
      <c r="D86" s="23" t="s">
        <v>39</v>
      </c>
      <c r="E86" s="23" t="s">
        <v>50</v>
      </c>
      <c r="F86" s="10" t="s">
        <v>164</v>
      </c>
      <c r="G86" s="10" t="s">
        <v>105</v>
      </c>
      <c r="H86" s="11">
        <v>1675</v>
      </c>
      <c r="I86" s="12">
        <v>324.1</v>
      </c>
      <c r="J86" s="12">
        <f t="shared" si="3"/>
        <v>19.349253731343286</v>
      </c>
    </row>
    <row r="87" spans="2:10" ht="14.25" customHeight="1">
      <c r="B87" s="19" t="s">
        <v>128</v>
      </c>
      <c r="C87" s="23" t="s">
        <v>33</v>
      </c>
      <c r="D87" s="23" t="s">
        <v>39</v>
      </c>
      <c r="E87" s="23" t="s">
        <v>50</v>
      </c>
      <c r="F87" s="10" t="s">
        <v>164</v>
      </c>
      <c r="G87" s="10" t="s">
        <v>127</v>
      </c>
      <c r="H87" s="11">
        <v>50</v>
      </c>
      <c r="I87" s="12">
        <v>10.3</v>
      </c>
      <c r="J87" s="12">
        <f t="shared" si="3"/>
        <v>20.6</v>
      </c>
    </row>
    <row r="88" spans="2:10" ht="12.75">
      <c r="B88" s="19" t="s">
        <v>171</v>
      </c>
      <c r="C88" s="10" t="s">
        <v>33</v>
      </c>
      <c r="D88" s="10" t="s">
        <v>39</v>
      </c>
      <c r="E88" s="10" t="s">
        <v>50</v>
      </c>
      <c r="F88" s="10" t="s">
        <v>190</v>
      </c>
      <c r="G88" s="10"/>
      <c r="H88" s="11">
        <f>H89</f>
        <v>3316</v>
      </c>
      <c r="I88" s="11">
        <f>I89</f>
        <v>482.3</v>
      </c>
      <c r="J88" s="12">
        <f t="shared" si="3"/>
        <v>14.544632086851628</v>
      </c>
    </row>
    <row r="89" spans="2:10" ht="12.75">
      <c r="B89" s="20" t="s">
        <v>104</v>
      </c>
      <c r="C89" s="10" t="s">
        <v>33</v>
      </c>
      <c r="D89" s="10" t="s">
        <v>39</v>
      </c>
      <c r="E89" s="10" t="s">
        <v>50</v>
      </c>
      <c r="F89" s="10" t="s">
        <v>190</v>
      </c>
      <c r="G89" s="10" t="s">
        <v>105</v>
      </c>
      <c r="H89" s="11">
        <v>3316</v>
      </c>
      <c r="I89" s="12">
        <v>482.3</v>
      </c>
      <c r="J89" s="12">
        <f t="shared" si="3"/>
        <v>14.544632086851628</v>
      </c>
    </row>
    <row r="90" spans="2:10" ht="12.75">
      <c r="B90" s="20" t="s">
        <v>103</v>
      </c>
      <c r="C90" s="23" t="s">
        <v>33</v>
      </c>
      <c r="D90" s="23" t="s">
        <v>39</v>
      </c>
      <c r="E90" s="23" t="s">
        <v>50</v>
      </c>
      <c r="F90" s="10" t="s">
        <v>212</v>
      </c>
      <c r="G90" s="10"/>
      <c r="H90" s="11">
        <f>H92+H91</f>
        <v>2935</v>
      </c>
      <c r="I90" s="11">
        <f>I92+I91</f>
        <v>954.8</v>
      </c>
      <c r="J90" s="12">
        <f t="shared" si="3"/>
        <v>32.53151618398637</v>
      </c>
    </row>
    <row r="91" spans="2:10" ht="12.75">
      <c r="B91" s="20" t="s">
        <v>104</v>
      </c>
      <c r="C91" s="23" t="s">
        <v>33</v>
      </c>
      <c r="D91" s="23" t="s">
        <v>39</v>
      </c>
      <c r="E91" s="23" t="s">
        <v>50</v>
      </c>
      <c r="F91" s="10" t="s">
        <v>212</v>
      </c>
      <c r="G91" s="10" t="s">
        <v>105</v>
      </c>
      <c r="H91" s="11">
        <v>2820</v>
      </c>
      <c r="I91" s="12">
        <v>916.5</v>
      </c>
      <c r="J91" s="12">
        <f t="shared" si="3"/>
        <v>32.5</v>
      </c>
    </row>
    <row r="92" spans="2:10" ht="25.5">
      <c r="B92" s="18" t="s">
        <v>100</v>
      </c>
      <c r="C92" s="23" t="s">
        <v>33</v>
      </c>
      <c r="D92" s="23" t="s">
        <v>39</v>
      </c>
      <c r="E92" s="23" t="s">
        <v>50</v>
      </c>
      <c r="F92" s="10" t="s">
        <v>212</v>
      </c>
      <c r="G92" s="10" t="s">
        <v>101</v>
      </c>
      <c r="H92" s="11">
        <v>115</v>
      </c>
      <c r="I92" s="12">
        <v>38.3</v>
      </c>
      <c r="J92" s="12">
        <f t="shared" si="3"/>
        <v>33.30434782608695</v>
      </c>
    </row>
    <row r="93" spans="2:10" ht="27" customHeight="1">
      <c r="B93" s="13" t="s">
        <v>54</v>
      </c>
      <c r="C93" s="27" t="s">
        <v>33</v>
      </c>
      <c r="D93" s="27" t="s">
        <v>39</v>
      </c>
      <c r="E93" s="27" t="s">
        <v>42</v>
      </c>
      <c r="F93" s="27"/>
      <c r="G93" s="27"/>
      <c r="H93" s="15">
        <f aca="true" t="shared" si="4" ref="H93:I95">H94</f>
        <v>486</v>
      </c>
      <c r="I93" s="15">
        <f t="shared" si="4"/>
        <v>35.8</v>
      </c>
      <c r="J93" s="16">
        <f t="shared" si="3"/>
        <v>7.366255144032921</v>
      </c>
    </row>
    <row r="94" spans="2:10" ht="25.5">
      <c r="B94" s="17" t="s">
        <v>229</v>
      </c>
      <c r="C94" s="23" t="s">
        <v>33</v>
      </c>
      <c r="D94" s="23" t="s">
        <v>39</v>
      </c>
      <c r="E94" s="23" t="s">
        <v>42</v>
      </c>
      <c r="F94" s="26" t="s">
        <v>152</v>
      </c>
      <c r="G94" s="22"/>
      <c r="H94" s="11">
        <f t="shared" si="4"/>
        <v>486</v>
      </c>
      <c r="I94" s="11">
        <f t="shared" si="4"/>
        <v>35.8</v>
      </c>
      <c r="J94" s="12">
        <f t="shared" si="3"/>
        <v>7.366255144032921</v>
      </c>
    </row>
    <row r="95" spans="2:10" ht="27" customHeight="1">
      <c r="B95" s="18" t="s">
        <v>106</v>
      </c>
      <c r="C95" s="23" t="s">
        <v>33</v>
      </c>
      <c r="D95" s="23" t="s">
        <v>39</v>
      </c>
      <c r="E95" s="23" t="s">
        <v>42</v>
      </c>
      <c r="F95" s="26" t="s">
        <v>210</v>
      </c>
      <c r="G95" s="22"/>
      <c r="H95" s="11">
        <f t="shared" si="4"/>
        <v>486</v>
      </c>
      <c r="I95" s="11">
        <f t="shared" si="4"/>
        <v>35.8</v>
      </c>
      <c r="J95" s="12">
        <f t="shared" si="3"/>
        <v>7.366255144032921</v>
      </c>
    </row>
    <row r="96" spans="2:10" ht="12.75">
      <c r="B96" s="20" t="s">
        <v>104</v>
      </c>
      <c r="C96" s="22" t="s">
        <v>33</v>
      </c>
      <c r="D96" s="23" t="s">
        <v>39</v>
      </c>
      <c r="E96" s="23" t="s">
        <v>42</v>
      </c>
      <c r="F96" s="26" t="s">
        <v>210</v>
      </c>
      <c r="G96" s="23" t="s">
        <v>105</v>
      </c>
      <c r="H96" s="11">
        <v>486</v>
      </c>
      <c r="I96" s="12">
        <v>35.8</v>
      </c>
      <c r="J96" s="12">
        <f t="shared" si="3"/>
        <v>7.366255144032921</v>
      </c>
    </row>
    <row r="97" spans="2:10" ht="12.75">
      <c r="B97" s="28" t="s">
        <v>5</v>
      </c>
      <c r="C97" s="29" t="s">
        <v>33</v>
      </c>
      <c r="D97" s="29" t="s">
        <v>39</v>
      </c>
      <c r="E97" s="29" t="s">
        <v>39</v>
      </c>
      <c r="F97" s="30"/>
      <c r="G97" s="29"/>
      <c r="H97" s="15">
        <f>H101+H98</f>
        <v>5582.7</v>
      </c>
      <c r="I97" s="15">
        <f>I101+I98</f>
        <v>9</v>
      </c>
      <c r="J97" s="16">
        <f t="shared" si="3"/>
        <v>0.16121231662098987</v>
      </c>
    </row>
    <row r="98" spans="2:10" ht="25.5">
      <c r="B98" s="17" t="s">
        <v>229</v>
      </c>
      <c r="C98" s="23" t="s">
        <v>33</v>
      </c>
      <c r="D98" s="23" t="s">
        <v>39</v>
      </c>
      <c r="E98" s="23" t="s">
        <v>39</v>
      </c>
      <c r="F98" s="26" t="s">
        <v>152</v>
      </c>
      <c r="G98" s="23"/>
      <c r="H98" s="11">
        <f>H99</f>
        <v>30</v>
      </c>
      <c r="I98" s="11">
        <f>I99</f>
        <v>9</v>
      </c>
      <c r="J98" s="12">
        <f t="shared" si="3"/>
        <v>30</v>
      </c>
    </row>
    <row r="99" spans="2:10" ht="12.75">
      <c r="B99" s="20" t="s">
        <v>208</v>
      </c>
      <c r="C99" s="23" t="s">
        <v>33</v>
      </c>
      <c r="D99" s="23" t="s">
        <v>39</v>
      </c>
      <c r="E99" s="23" t="s">
        <v>39</v>
      </c>
      <c r="F99" s="26" t="s">
        <v>192</v>
      </c>
      <c r="G99" s="23"/>
      <c r="H99" s="11">
        <f>H100</f>
        <v>30</v>
      </c>
      <c r="I99" s="11">
        <f>I100</f>
        <v>9</v>
      </c>
      <c r="J99" s="12">
        <f t="shared" si="3"/>
        <v>30</v>
      </c>
    </row>
    <row r="100" spans="2:10" ht="12.75">
      <c r="B100" s="20" t="s">
        <v>96</v>
      </c>
      <c r="C100" s="23" t="s">
        <v>33</v>
      </c>
      <c r="D100" s="23" t="s">
        <v>39</v>
      </c>
      <c r="E100" s="23" t="s">
        <v>39</v>
      </c>
      <c r="F100" s="26" t="s">
        <v>192</v>
      </c>
      <c r="G100" s="23" t="s">
        <v>97</v>
      </c>
      <c r="H100" s="31">
        <v>30</v>
      </c>
      <c r="I100" s="12">
        <v>9</v>
      </c>
      <c r="J100" s="12">
        <f t="shared" si="3"/>
        <v>30</v>
      </c>
    </row>
    <row r="101" spans="2:10" ht="25.5">
      <c r="B101" s="18" t="s">
        <v>230</v>
      </c>
      <c r="C101" s="23" t="s">
        <v>33</v>
      </c>
      <c r="D101" s="23" t="s">
        <v>39</v>
      </c>
      <c r="E101" s="23" t="s">
        <v>39</v>
      </c>
      <c r="F101" s="26" t="s">
        <v>157</v>
      </c>
      <c r="G101" s="23"/>
      <c r="H101" s="11">
        <f>H108+H102+H104+H106</f>
        <v>5552.7</v>
      </c>
      <c r="I101" s="11">
        <f>I108+I102+I104+I106</f>
        <v>0</v>
      </c>
      <c r="J101" s="12">
        <f t="shared" si="3"/>
        <v>0</v>
      </c>
    </row>
    <row r="102" spans="2:10" ht="12.75">
      <c r="B102" s="18" t="s">
        <v>280</v>
      </c>
      <c r="C102" s="23" t="s">
        <v>33</v>
      </c>
      <c r="D102" s="23" t="s">
        <v>39</v>
      </c>
      <c r="E102" s="23" t="s">
        <v>39</v>
      </c>
      <c r="F102" s="26" t="s">
        <v>281</v>
      </c>
      <c r="G102" s="23"/>
      <c r="H102" s="11">
        <f>H103</f>
        <v>1229.4</v>
      </c>
      <c r="I102" s="11">
        <f>I103</f>
        <v>0</v>
      </c>
      <c r="J102" s="12">
        <f t="shared" si="3"/>
        <v>0</v>
      </c>
    </row>
    <row r="103" spans="2:10" ht="12.75">
      <c r="B103" s="18" t="s">
        <v>96</v>
      </c>
      <c r="C103" s="23" t="s">
        <v>33</v>
      </c>
      <c r="D103" s="23" t="s">
        <v>39</v>
      </c>
      <c r="E103" s="23" t="s">
        <v>39</v>
      </c>
      <c r="F103" s="26" t="s">
        <v>281</v>
      </c>
      <c r="G103" s="23" t="s">
        <v>97</v>
      </c>
      <c r="H103" s="11">
        <v>1229.4</v>
      </c>
      <c r="I103" s="12">
        <v>0</v>
      </c>
      <c r="J103" s="12">
        <f t="shared" si="3"/>
        <v>0</v>
      </c>
    </row>
    <row r="104" spans="2:10" ht="25.5">
      <c r="B104" s="18" t="s">
        <v>282</v>
      </c>
      <c r="C104" s="23" t="s">
        <v>33</v>
      </c>
      <c r="D104" s="23" t="s">
        <v>39</v>
      </c>
      <c r="E104" s="23" t="s">
        <v>39</v>
      </c>
      <c r="F104" s="26" t="s">
        <v>283</v>
      </c>
      <c r="G104" s="23"/>
      <c r="H104" s="11">
        <f>H105</f>
        <v>861.1</v>
      </c>
      <c r="I104" s="11">
        <f>I105</f>
        <v>0</v>
      </c>
      <c r="J104" s="12">
        <f t="shared" si="3"/>
        <v>0</v>
      </c>
    </row>
    <row r="105" spans="2:10" ht="12.75">
      <c r="B105" s="18" t="s">
        <v>96</v>
      </c>
      <c r="C105" s="23" t="s">
        <v>33</v>
      </c>
      <c r="D105" s="23" t="s">
        <v>39</v>
      </c>
      <c r="E105" s="23" t="s">
        <v>39</v>
      </c>
      <c r="F105" s="26" t="s">
        <v>283</v>
      </c>
      <c r="G105" s="23" t="s">
        <v>97</v>
      </c>
      <c r="H105" s="11">
        <v>861.1</v>
      </c>
      <c r="I105" s="12">
        <v>0</v>
      </c>
      <c r="J105" s="12">
        <f t="shared" si="3"/>
        <v>0</v>
      </c>
    </row>
    <row r="106" spans="2:10" ht="25.5">
      <c r="B106" s="18" t="s">
        <v>284</v>
      </c>
      <c r="C106" s="23" t="s">
        <v>33</v>
      </c>
      <c r="D106" s="23" t="s">
        <v>39</v>
      </c>
      <c r="E106" s="23" t="s">
        <v>39</v>
      </c>
      <c r="F106" s="26" t="s">
        <v>285</v>
      </c>
      <c r="G106" s="23"/>
      <c r="H106" s="11">
        <f>H107</f>
        <v>3012.2</v>
      </c>
      <c r="I106" s="11">
        <f>I107</f>
        <v>0</v>
      </c>
      <c r="J106" s="12">
        <f t="shared" si="3"/>
        <v>0</v>
      </c>
    </row>
    <row r="107" spans="2:10" ht="12.75">
      <c r="B107" s="18" t="s">
        <v>96</v>
      </c>
      <c r="C107" s="23" t="s">
        <v>33</v>
      </c>
      <c r="D107" s="23" t="s">
        <v>39</v>
      </c>
      <c r="E107" s="23" t="s">
        <v>39</v>
      </c>
      <c r="F107" s="26" t="s">
        <v>285</v>
      </c>
      <c r="G107" s="23" t="s">
        <v>97</v>
      </c>
      <c r="H107" s="11">
        <v>3012.2</v>
      </c>
      <c r="I107" s="12">
        <v>0</v>
      </c>
      <c r="J107" s="12">
        <f t="shared" si="3"/>
        <v>0</v>
      </c>
    </row>
    <row r="108" spans="2:10" ht="25.5">
      <c r="B108" s="32" t="s">
        <v>176</v>
      </c>
      <c r="C108" s="23" t="s">
        <v>33</v>
      </c>
      <c r="D108" s="23" t="s">
        <v>39</v>
      </c>
      <c r="E108" s="23" t="s">
        <v>39</v>
      </c>
      <c r="F108" s="26" t="s">
        <v>191</v>
      </c>
      <c r="G108" s="23"/>
      <c r="H108" s="11">
        <f>H109</f>
        <v>450</v>
      </c>
      <c r="I108" s="11">
        <f>I109</f>
        <v>0</v>
      </c>
      <c r="J108" s="12">
        <f t="shared" si="3"/>
        <v>0</v>
      </c>
    </row>
    <row r="109" spans="2:10" ht="12.75">
      <c r="B109" s="20" t="s">
        <v>96</v>
      </c>
      <c r="C109" s="23" t="s">
        <v>33</v>
      </c>
      <c r="D109" s="23" t="s">
        <v>39</v>
      </c>
      <c r="E109" s="23" t="s">
        <v>39</v>
      </c>
      <c r="F109" s="26" t="s">
        <v>191</v>
      </c>
      <c r="G109" s="23" t="s">
        <v>97</v>
      </c>
      <c r="H109" s="11">
        <v>450</v>
      </c>
      <c r="I109" s="12">
        <v>0</v>
      </c>
      <c r="J109" s="12">
        <f t="shared" si="3"/>
        <v>0</v>
      </c>
    </row>
    <row r="110" spans="2:10" ht="12.75" customHeight="1">
      <c r="B110" s="13" t="s">
        <v>6</v>
      </c>
      <c r="C110" s="14" t="s">
        <v>33</v>
      </c>
      <c r="D110" s="14" t="s">
        <v>39</v>
      </c>
      <c r="E110" s="14" t="s">
        <v>41</v>
      </c>
      <c r="F110" s="14"/>
      <c r="G110" s="14"/>
      <c r="H110" s="15">
        <f>H111</f>
        <v>20409</v>
      </c>
      <c r="I110" s="15">
        <f>I111</f>
        <v>3761.9</v>
      </c>
      <c r="J110" s="16">
        <f t="shared" si="3"/>
        <v>18.432554265275126</v>
      </c>
    </row>
    <row r="111" spans="2:10" ht="25.5">
      <c r="B111" s="17" t="s">
        <v>229</v>
      </c>
      <c r="C111" s="10" t="s">
        <v>33</v>
      </c>
      <c r="D111" s="10" t="s">
        <v>39</v>
      </c>
      <c r="E111" s="10" t="s">
        <v>41</v>
      </c>
      <c r="F111" s="10" t="s">
        <v>152</v>
      </c>
      <c r="G111" s="10"/>
      <c r="H111" s="11">
        <f>H117+H121+H112+H115</f>
        <v>20409</v>
      </c>
      <c r="I111" s="11">
        <f>I117+I121+I112+I115</f>
        <v>3761.9</v>
      </c>
      <c r="J111" s="12">
        <f t="shared" si="3"/>
        <v>18.432554265275126</v>
      </c>
    </row>
    <row r="112" spans="2:10" ht="25.5">
      <c r="B112" s="18" t="s">
        <v>69</v>
      </c>
      <c r="C112" s="23" t="s">
        <v>33</v>
      </c>
      <c r="D112" s="23" t="s">
        <v>39</v>
      </c>
      <c r="E112" s="23" t="s">
        <v>41</v>
      </c>
      <c r="F112" s="24" t="s">
        <v>188</v>
      </c>
      <c r="G112" s="33"/>
      <c r="H112" s="11">
        <f>H113+H114</f>
        <v>1651</v>
      </c>
      <c r="I112" s="11">
        <f>I113+I114</f>
        <v>257.40000000000003</v>
      </c>
      <c r="J112" s="12">
        <f t="shared" si="3"/>
        <v>15.590551181102363</v>
      </c>
    </row>
    <row r="113" spans="2:10" ht="38.25">
      <c r="B113" s="18" t="s">
        <v>93</v>
      </c>
      <c r="C113" s="23" t="s">
        <v>33</v>
      </c>
      <c r="D113" s="23" t="s">
        <v>39</v>
      </c>
      <c r="E113" s="23" t="s">
        <v>41</v>
      </c>
      <c r="F113" s="24" t="s">
        <v>188</v>
      </c>
      <c r="G113" s="23" t="s">
        <v>94</v>
      </c>
      <c r="H113" s="11">
        <v>1548</v>
      </c>
      <c r="I113" s="12">
        <v>251.8</v>
      </c>
      <c r="J113" s="12">
        <f t="shared" si="3"/>
        <v>16.266149870801033</v>
      </c>
    </row>
    <row r="114" spans="2:10" ht="12.75">
      <c r="B114" s="20" t="s">
        <v>104</v>
      </c>
      <c r="C114" s="22" t="s">
        <v>33</v>
      </c>
      <c r="D114" s="22" t="s">
        <v>39</v>
      </c>
      <c r="E114" s="22" t="s">
        <v>41</v>
      </c>
      <c r="F114" s="24" t="s">
        <v>188</v>
      </c>
      <c r="G114" s="22" t="s">
        <v>105</v>
      </c>
      <c r="H114" s="11">
        <v>103</v>
      </c>
      <c r="I114" s="12">
        <v>5.6</v>
      </c>
      <c r="J114" s="12">
        <f t="shared" si="3"/>
        <v>5.436893203883495</v>
      </c>
    </row>
    <row r="115" spans="2:10" ht="12.75">
      <c r="B115" s="32" t="s">
        <v>180</v>
      </c>
      <c r="C115" s="10" t="s">
        <v>33</v>
      </c>
      <c r="D115" s="10" t="s">
        <v>39</v>
      </c>
      <c r="E115" s="10" t="s">
        <v>41</v>
      </c>
      <c r="F115" s="10" t="s">
        <v>156</v>
      </c>
      <c r="G115" s="14"/>
      <c r="H115" s="11">
        <f>H116</f>
        <v>120</v>
      </c>
      <c r="I115" s="11">
        <f>I116</f>
        <v>11</v>
      </c>
      <c r="J115" s="12">
        <f t="shared" si="3"/>
        <v>9.166666666666666</v>
      </c>
    </row>
    <row r="116" spans="2:10" ht="12.75">
      <c r="B116" s="34" t="s">
        <v>104</v>
      </c>
      <c r="C116" s="10" t="s">
        <v>33</v>
      </c>
      <c r="D116" s="10" t="s">
        <v>39</v>
      </c>
      <c r="E116" s="10" t="s">
        <v>41</v>
      </c>
      <c r="F116" s="10" t="s">
        <v>156</v>
      </c>
      <c r="G116" s="10" t="s">
        <v>105</v>
      </c>
      <c r="H116" s="11">
        <v>120</v>
      </c>
      <c r="I116" s="12">
        <v>11</v>
      </c>
      <c r="J116" s="12">
        <f t="shared" si="3"/>
        <v>9.166666666666666</v>
      </c>
    </row>
    <row r="117" spans="2:10" ht="25.5">
      <c r="B117" s="9" t="s">
        <v>170</v>
      </c>
      <c r="C117" s="10" t="s">
        <v>33</v>
      </c>
      <c r="D117" s="10" t="s">
        <v>39</v>
      </c>
      <c r="E117" s="10" t="s">
        <v>41</v>
      </c>
      <c r="F117" s="10" t="s">
        <v>133</v>
      </c>
      <c r="G117" s="10"/>
      <c r="H117" s="11">
        <f>H118+H119+H120</f>
        <v>16733</v>
      </c>
      <c r="I117" s="11">
        <f>I118+I119+I120</f>
        <v>3132.7000000000003</v>
      </c>
      <c r="J117" s="12">
        <f t="shared" si="3"/>
        <v>18.721687683021575</v>
      </c>
    </row>
    <row r="118" spans="2:10" ht="38.25">
      <c r="B118" s="18" t="s">
        <v>93</v>
      </c>
      <c r="C118" s="10" t="s">
        <v>33</v>
      </c>
      <c r="D118" s="10" t="s">
        <v>39</v>
      </c>
      <c r="E118" s="10" t="s">
        <v>41</v>
      </c>
      <c r="F118" s="10" t="s">
        <v>133</v>
      </c>
      <c r="G118" s="10" t="s">
        <v>94</v>
      </c>
      <c r="H118" s="11">
        <v>16350</v>
      </c>
      <c r="I118" s="12">
        <v>3064.9</v>
      </c>
      <c r="J118" s="12">
        <f t="shared" si="3"/>
        <v>18.745565749235475</v>
      </c>
    </row>
    <row r="119" spans="2:10" ht="12.75" customHeight="1">
      <c r="B119" s="20" t="s">
        <v>104</v>
      </c>
      <c r="C119" s="10" t="s">
        <v>33</v>
      </c>
      <c r="D119" s="10" t="s">
        <v>39</v>
      </c>
      <c r="E119" s="10" t="s">
        <v>41</v>
      </c>
      <c r="F119" s="10" t="s">
        <v>133</v>
      </c>
      <c r="G119" s="10" t="s">
        <v>105</v>
      </c>
      <c r="H119" s="11">
        <v>373</v>
      </c>
      <c r="I119" s="12">
        <v>65.4</v>
      </c>
      <c r="J119" s="12">
        <f t="shared" si="3"/>
        <v>17.533512064343164</v>
      </c>
    </row>
    <row r="120" spans="2:10" ht="12.75" customHeight="1">
      <c r="B120" s="19" t="s">
        <v>128</v>
      </c>
      <c r="C120" s="10" t="s">
        <v>33</v>
      </c>
      <c r="D120" s="10" t="s">
        <v>39</v>
      </c>
      <c r="E120" s="10" t="s">
        <v>41</v>
      </c>
      <c r="F120" s="10" t="s">
        <v>133</v>
      </c>
      <c r="G120" s="10" t="s">
        <v>127</v>
      </c>
      <c r="H120" s="11">
        <v>10</v>
      </c>
      <c r="I120" s="12">
        <v>2.4</v>
      </c>
      <c r="J120" s="12">
        <f t="shared" si="3"/>
        <v>24</v>
      </c>
    </row>
    <row r="121" spans="2:10" ht="25.5">
      <c r="B121" s="19" t="s">
        <v>130</v>
      </c>
      <c r="C121" s="10" t="s">
        <v>33</v>
      </c>
      <c r="D121" s="10" t="s">
        <v>39</v>
      </c>
      <c r="E121" s="10" t="s">
        <v>41</v>
      </c>
      <c r="F121" s="10" t="s">
        <v>134</v>
      </c>
      <c r="G121" s="10"/>
      <c r="H121" s="11">
        <f>H122+H123</f>
        <v>1905</v>
      </c>
      <c r="I121" s="11">
        <f>I122+I123</f>
        <v>360.79999999999995</v>
      </c>
      <c r="J121" s="12">
        <f t="shared" si="3"/>
        <v>18.939632545931754</v>
      </c>
    </row>
    <row r="122" spans="2:10" ht="38.25">
      <c r="B122" s="18" t="s">
        <v>93</v>
      </c>
      <c r="C122" s="10" t="s">
        <v>33</v>
      </c>
      <c r="D122" s="10" t="s">
        <v>39</v>
      </c>
      <c r="E122" s="10" t="s">
        <v>41</v>
      </c>
      <c r="F122" s="10" t="s">
        <v>134</v>
      </c>
      <c r="G122" s="10" t="s">
        <v>94</v>
      </c>
      <c r="H122" s="11">
        <v>1881</v>
      </c>
      <c r="I122" s="12">
        <v>354.9</v>
      </c>
      <c r="J122" s="12">
        <f t="shared" si="3"/>
        <v>18.86762360446571</v>
      </c>
    </row>
    <row r="123" spans="2:10" ht="12.75" customHeight="1">
      <c r="B123" s="20" t="s">
        <v>104</v>
      </c>
      <c r="C123" s="10" t="s">
        <v>33</v>
      </c>
      <c r="D123" s="10" t="s">
        <v>39</v>
      </c>
      <c r="E123" s="10" t="s">
        <v>41</v>
      </c>
      <c r="F123" s="10" t="s">
        <v>134</v>
      </c>
      <c r="G123" s="10" t="s">
        <v>105</v>
      </c>
      <c r="H123" s="11">
        <v>24</v>
      </c>
      <c r="I123" s="12">
        <v>5.9</v>
      </c>
      <c r="J123" s="12">
        <f t="shared" si="3"/>
        <v>24.583333333333336</v>
      </c>
    </row>
    <row r="124" spans="2:10" ht="12.75">
      <c r="B124" s="9" t="s">
        <v>7</v>
      </c>
      <c r="C124" s="10" t="s">
        <v>33</v>
      </c>
      <c r="D124" s="10" t="s">
        <v>44</v>
      </c>
      <c r="E124" s="10" t="s">
        <v>40</v>
      </c>
      <c r="F124" s="10"/>
      <c r="G124" s="10"/>
      <c r="H124" s="11">
        <f>H125+H131</f>
        <v>48867</v>
      </c>
      <c r="I124" s="11">
        <f>I125+I131</f>
        <v>11085.2</v>
      </c>
      <c r="J124" s="12">
        <f t="shared" si="3"/>
        <v>22.684429164876093</v>
      </c>
    </row>
    <row r="125" spans="2:10" ht="12.75">
      <c r="B125" s="13" t="s">
        <v>87</v>
      </c>
      <c r="C125" s="14" t="s">
        <v>33</v>
      </c>
      <c r="D125" s="14" t="s">
        <v>44</v>
      </c>
      <c r="E125" s="14" t="s">
        <v>47</v>
      </c>
      <c r="F125" s="14"/>
      <c r="G125" s="14"/>
      <c r="H125" s="15">
        <f aca="true" t="shared" si="5" ref="H125:I127">H126</f>
        <v>14089</v>
      </c>
      <c r="I125" s="15">
        <f t="shared" si="5"/>
        <v>3350.1</v>
      </c>
      <c r="J125" s="16">
        <f t="shared" si="3"/>
        <v>23.778124778195757</v>
      </c>
    </row>
    <row r="126" spans="2:10" ht="25.5">
      <c r="B126" s="9" t="s">
        <v>256</v>
      </c>
      <c r="C126" s="10" t="s">
        <v>33</v>
      </c>
      <c r="D126" s="10" t="s">
        <v>44</v>
      </c>
      <c r="E126" s="10" t="s">
        <v>47</v>
      </c>
      <c r="F126" s="26" t="s">
        <v>143</v>
      </c>
      <c r="G126" s="10"/>
      <c r="H126" s="11">
        <f t="shared" si="5"/>
        <v>14089</v>
      </c>
      <c r="I126" s="11">
        <f t="shared" si="5"/>
        <v>3350.1</v>
      </c>
      <c r="J126" s="12">
        <f t="shared" si="3"/>
        <v>23.778124778195757</v>
      </c>
    </row>
    <row r="127" spans="2:10" ht="51.75" customHeight="1">
      <c r="B127" s="18" t="s">
        <v>107</v>
      </c>
      <c r="C127" s="10" t="s">
        <v>33</v>
      </c>
      <c r="D127" s="10" t="s">
        <v>44</v>
      </c>
      <c r="E127" s="10" t="s">
        <v>47</v>
      </c>
      <c r="F127" s="26" t="s">
        <v>254</v>
      </c>
      <c r="G127" s="10"/>
      <c r="H127" s="11">
        <f t="shared" si="5"/>
        <v>14089</v>
      </c>
      <c r="I127" s="11">
        <f t="shared" si="5"/>
        <v>3350.1</v>
      </c>
      <c r="J127" s="12">
        <f t="shared" si="3"/>
        <v>23.778124778195757</v>
      </c>
    </row>
    <row r="128" spans="2:10" ht="38.25">
      <c r="B128" s="18" t="s">
        <v>88</v>
      </c>
      <c r="C128" s="10" t="s">
        <v>33</v>
      </c>
      <c r="D128" s="10" t="s">
        <v>44</v>
      </c>
      <c r="E128" s="10" t="s">
        <v>47</v>
      </c>
      <c r="F128" s="26" t="s">
        <v>259</v>
      </c>
      <c r="G128" s="10"/>
      <c r="H128" s="11">
        <f>H129+H130</f>
        <v>14089</v>
      </c>
      <c r="I128" s="11">
        <f>I129+I130</f>
        <v>3350.1</v>
      </c>
      <c r="J128" s="12">
        <f t="shared" si="3"/>
        <v>23.778124778195757</v>
      </c>
    </row>
    <row r="129" spans="2:10" ht="38.25">
      <c r="B129" s="18" t="s">
        <v>93</v>
      </c>
      <c r="C129" s="10" t="s">
        <v>33</v>
      </c>
      <c r="D129" s="10" t="s">
        <v>44</v>
      </c>
      <c r="E129" s="10" t="s">
        <v>47</v>
      </c>
      <c r="F129" s="26" t="s">
        <v>259</v>
      </c>
      <c r="G129" s="10" t="s">
        <v>94</v>
      </c>
      <c r="H129" s="11">
        <v>9302</v>
      </c>
      <c r="I129" s="12">
        <v>2232.1</v>
      </c>
      <c r="J129" s="12">
        <f t="shared" si="3"/>
        <v>23.995914857019997</v>
      </c>
    </row>
    <row r="130" spans="2:10" ht="12.75">
      <c r="B130" s="20" t="s">
        <v>96</v>
      </c>
      <c r="C130" s="10" t="s">
        <v>33</v>
      </c>
      <c r="D130" s="10" t="s">
        <v>44</v>
      </c>
      <c r="E130" s="10" t="s">
        <v>47</v>
      </c>
      <c r="F130" s="26" t="s">
        <v>259</v>
      </c>
      <c r="G130" s="10" t="s">
        <v>97</v>
      </c>
      <c r="H130" s="11">
        <v>4787</v>
      </c>
      <c r="I130" s="12">
        <v>1118</v>
      </c>
      <c r="J130" s="12">
        <f t="shared" si="3"/>
        <v>23.354919573845834</v>
      </c>
    </row>
    <row r="131" spans="2:10" ht="14.25" customHeight="1">
      <c r="B131" s="13" t="s">
        <v>23</v>
      </c>
      <c r="C131" s="14" t="s">
        <v>33</v>
      </c>
      <c r="D131" s="14" t="s">
        <v>44</v>
      </c>
      <c r="E131" s="14" t="s">
        <v>45</v>
      </c>
      <c r="F131" s="14"/>
      <c r="G131" s="14"/>
      <c r="H131" s="15">
        <f>H135+H132</f>
        <v>34778</v>
      </c>
      <c r="I131" s="15">
        <f>I135+I132</f>
        <v>7735.1</v>
      </c>
      <c r="J131" s="16">
        <f t="shared" si="3"/>
        <v>22.241359480131116</v>
      </c>
    </row>
    <row r="132" spans="2:10" ht="25.5">
      <c r="B132" s="17" t="s">
        <v>229</v>
      </c>
      <c r="C132" s="23" t="s">
        <v>33</v>
      </c>
      <c r="D132" s="23" t="s">
        <v>44</v>
      </c>
      <c r="E132" s="23" t="s">
        <v>45</v>
      </c>
      <c r="F132" s="26" t="s">
        <v>152</v>
      </c>
      <c r="G132" s="22"/>
      <c r="H132" s="11">
        <f>H133</f>
        <v>4831</v>
      </c>
      <c r="I132" s="11">
        <f>I133</f>
        <v>965.6</v>
      </c>
      <c r="J132" s="12">
        <f t="shared" si="3"/>
        <v>19.98758021113641</v>
      </c>
    </row>
    <row r="133" spans="2:10" ht="63.75">
      <c r="B133" s="18" t="s">
        <v>114</v>
      </c>
      <c r="C133" s="23" t="s">
        <v>33</v>
      </c>
      <c r="D133" s="23" t="s">
        <v>44</v>
      </c>
      <c r="E133" s="23" t="s">
        <v>45</v>
      </c>
      <c r="F133" s="24" t="s">
        <v>193</v>
      </c>
      <c r="G133" s="33"/>
      <c r="H133" s="11">
        <f>H134</f>
        <v>4831</v>
      </c>
      <c r="I133" s="11">
        <f>I134</f>
        <v>965.6</v>
      </c>
      <c r="J133" s="12">
        <f t="shared" si="3"/>
        <v>19.98758021113641</v>
      </c>
    </row>
    <row r="134" spans="2:10" ht="14.25" customHeight="1">
      <c r="B134" s="20" t="s">
        <v>96</v>
      </c>
      <c r="C134" s="23" t="s">
        <v>33</v>
      </c>
      <c r="D134" s="23" t="s">
        <v>44</v>
      </c>
      <c r="E134" s="23" t="s">
        <v>45</v>
      </c>
      <c r="F134" s="24" t="s">
        <v>193</v>
      </c>
      <c r="G134" s="22" t="s">
        <v>97</v>
      </c>
      <c r="H134" s="11">
        <v>4831</v>
      </c>
      <c r="I134" s="12">
        <v>965.6</v>
      </c>
      <c r="J134" s="12">
        <f t="shared" si="3"/>
        <v>19.98758021113641</v>
      </c>
    </row>
    <row r="135" spans="2:10" ht="25.5">
      <c r="B135" s="18" t="s">
        <v>231</v>
      </c>
      <c r="C135" s="10" t="s">
        <v>33</v>
      </c>
      <c r="D135" s="10" t="s">
        <v>44</v>
      </c>
      <c r="E135" s="10" t="s">
        <v>45</v>
      </c>
      <c r="F135" s="26" t="s">
        <v>165</v>
      </c>
      <c r="G135" s="10"/>
      <c r="H135" s="11">
        <f>H136+H138+H140+H142+H144+H146+H148+H150</f>
        <v>29947</v>
      </c>
      <c r="I135" s="11">
        <f>I136+I138+I140+I142+I144+I146+I148+I150</f>
        <v>6769.5</v>
      </c>
      <c r="J135" s="12">
        <f t="shared" si="3"/>
        <v>22.604935385848332</v>
      </c>
    </row>
    <row r="136" spans="2:10" ht="12.75">
      <c r="B136" s="20" t="s">
        <v>109</v>
      </c>
      <c r="C136" s="10" t="s">
        <v>33</v>
      </c>
      <c r="D136" s="10" t="s">
        <v>44</v>
      </c>
      <c r="E136" s="10" t="s">
        <v>45</v>
      </c>
      <c r="F136" s="26" t="s">
        <v>215</v>
      </c>
      <c r="G136" s="10"/>
      <c r="H136" s="11">
        <f>H137</f>
        <v>9557</v>
      </c>
      <c r="I136" s="11">
        <f>I137</f>
        <v>2524.2</v>
      </c>
      <c r="J136" s="12">
        <f aca="true" t="shared" si="6" ref="J136:J199">I136/H136*100</f>
        <v>26.41205399183844</v>
      </c>
    </row>
    <row r="137" spans="2:10" ht="12.75">
      <c r="B137" s="20" t="s">
        <v>96</v>
      </c>
      <c r="C137" s="10" t="s">
        <v>33</v>
      </c>
      <c r="D137" s="10" t="s">
        <v>44</v>
      </c>
      <c r="E137" s="10" t="s">
        <v>45</v>
      </c>
      <c r="F137" s="26" t="s">
        <v>215</v>
      </c>
      <c r="G137" s="10" t="s">
        <v>97</v>
      </c>
      <c r="H137" s="11">
        <v>9557</v>
      </c>
      <c r="I137" s="12">
        <v>2524.2</v>
      </c>
      <c r="J137" s="12">
        <f t="shared" si="6"/>
        <v>26.41205399183844</v>
      </c>
    </row>
    <row r="138" spans="2:10" ht="14.25" customHeight="1">
      <c r="B138" s="20" t="s">
        <v>78</v>
      </c>
      <c r="C138" s="10" t="s">
        <v>33</v>
      </c>
      <c r="D138" s="10" t="s">
        <v>44</v>
      </c>
      <c r="E138" s="10" t="s">
        <v>45</v>
      </c>
      <c r="F138" s="26" t="s">
        <v>216</v>
      </c>
      <c r="G138" s="22"/>
      <c r="H138" s="11">
        <f>H139</f>
        <v>10142</v>
      </c>
      <c r="I138" s="11">
        <f>I139</f>
        <v>2389.3</v>
      </c>
      <c r="J138" s="12">
        <f t="shared" si="6"/>
        <v>23.558469729836325</v>
      </c>
    </row>
    <row r="139" spans="2:10" ht="14.25" customHeight="1">
      <c r="B139" s="20" t="s">
        <v>96</v>
      </c>
      <c r="C139" s="22" t="s">
        <v>33</v>
      </c>
      <c r="D139" s="22" t="s">
        <v>44</v>
      </c>
      <c r="E139" s="22" t="s">
        <v>45</v>
      </c>
      <c r="F139" s="26" t="s">
        <v>216</v>
      </c>
      <c r="G139" s="22" t="s">
        <v>97</v>
      </c>
      <c r="H139" s="11">
        <v>10142</v>
      </c>
      <c r="I139" s="12">
        <v>2389.3</v>
      </c>
      <c r="J139" s="12">
        <f t="shared" si="6"/>
        <v>23.558469729836325</v>
      </c>
    </row>
    <row r="140" spans="2:10" ht="12.75">
      <c r="B140" s="20" t="s">
        <v>79</v>
      </c>
      <c r="C140" s="23" t="s">
        <v>33</v>
      </c>
      <c r="D140" s="23" t="s">
        <v>44</v>
      </c>
      <c r="E140" s="23" t="s">
        <v>45</v>
      </c>
      <c r="F140" s="26" t="s">
        <v>217</v>
      </c>
      <c r="G140" s="22"/>
      <c r="H140" s="11">
        <f>H141</f>
        <v>7785</v>
      </c>
      <c r="I140" s="11">
        <f>I141</f>
        <v>1718</v>
      </c>
      <c r="J140" s="12">
        <f t="shared" si="6"/>
        <v>22.068079640333977</v>
      </c>
    </row>
    <row r="141" spans="2:10" ht="12.75">
      <c r="B141" s="20" t="s">
        <v>96</v>
      </c>
      <c r="C141" s="23" t="s">
        <v>33</v>
      </c>
      <c r="D141" s="23" t="s">
        <v>44</v>
      </c>
      <c r="E141" s="23" t="s">
        <v>45</v>
      </c>
      <c r="F141" s="26" t="s">
        <v>217</v>
      </c>
      <c r="G141" s="22" t="s">
        <v>97</v>
      </c>
      <c r="H141" s="11">
        <v>7785</v>
      </c>
      <c r="I141" s="12">
        <v>1718</v>
      </c>
      <c r="J141" s="12">
        <f t="shared" si="6"/>
        <v>22.068079640333977</v>
      </c>
    </row>
    <row r="142" spans="2:10" ht="38.25">
      <c r="B142" s="18" t="s">
        <v>110</v>
      </c>
      <c r="C142" s="23" t="s">
        <v>33</v>
      </c>
      <c r="D142" s="23" t="s">
        <v>44</v>
      </c>
      <c r="E142" s="23" t="s">
        <v>45</v>
      </c>
      <c r="F142" s="26" t="s">
        <v>218</v>
      </c>
      <c r="G142" s="23"/>
      <c r="H142" s="11">
        <f>H143</f>
        <v>45</v>
      </c>
      <c r="I142" s="11">
        <f>I143</f>
        <v>18</v>
      </c>
      <c r="J142" s="12">
        <f t="shared" si="6"/>
        <v>40</v>
      </c>
    </row>
    <row r="143" spans="2:10" ht="14.25" customHeight="1">
      <c r="B143" s="20" t="s">
        <v>96</v>
      </c>
      <c r="C143" s="22" t="s">
        <v>33</v>
      </c>
      <c r="D143" s="22" t="s">
        <v>44</v>
      </c>
      <c r="E143" s="22" t="s">
        <v>45</v>
      </c>
      <c r="F143" s="26" t="s">
        <v>218</v>
      </c>
      <c r="G143" s="22" t="s">
        <v>97</v>
      </c>
      <c r="H143" s="11">
        <v>45</v>
      </c>
      <c r="I143" s="12">
        <v>18</v>
      </c>
      <c r="J143" s="12">
        <f t="shared" si="6"/>
        <v>40</v>
      </c>
    </row>
    <row r="144" spans="2:10" ht="28.5" customHeight="1">
      <c r="B144" s="18" t="s">
        <v>111</v>
      </c>
      <c r="C144" s="23" t="s">
        <v>33</v>
      </c>
      <c r="D144" s="23" t="s">
        <v>44</v>
      </c>
      <c r="E144" s="23" t="s">
        <v>45</v>
      </c>
      <c r="F144" s="26" t="s">
        <v>219</v>
      </c>
      <c r="G144" s="23"/>
      <c r="H144" s="11">
        <f>H145</f>
        <v>420</v>
      </c>
      <c r="I144" s="11">
        <f>I145</f>
        <v>120</v>
      </c>
      <c r="J144" s="12">
        <f t="shared" si="6"/>
        <v>28.57142857142857</v>
      </c>
    </row>
    <row r="145" spans="2:10" ht="12.75" customHeight="1">
      <c r="B145" s="20" t="s">
        <v>96</v>
      </c>
      <c r="C145" s="22" t="s">
        <v>33</v>
      </c>
      <c r="D145" s="22" t="s">
        <v>44</v>
      </c>
      <c r="E145" s="22" t="s">
        <v>45</v>
      </c>
      <c r="F145" s="26" t="s">
        <v>219</v>
      </c>
      <c r="G145" s="22" t="s">
        <v>97</v>
      </c>
      <c r="H145" s="11">
        <v>420</v>
      </c>
      <c r="I145" s="12">
        <v>120</v>
      </c>
      <c r="J145" s="12">
        <f t="shared" si="6"/>
        <v>28.57142857142857</v>
      </c>
    </row>
    <row r="146" spans="2:10" ht="25.5">
      <c r="B146" s="18" t="s">
        <v>112</v>
      </c>
      <c r="C146" s="23" t="s">
        <v>33</v>
      </c>
      <c r="D146" s="23" t="s">
        <v>44</v>
      </c>
      <c r="E146" s="23" t="s">
        <v>45</v>
      </c>
      <c r="F146" s="26" t="s">
        <v>220</v>
      </c>
      <c r="G146" s="23"/>
      <c r="H146" s="11">
        <f>H147</f>
        <v>800</v>
      </c>
      <c r="I146" s="11">
        <f>I147</f>
        <v>0</v>
      </c>
      <c r="J146" s="12">
        <f t="shared" si="6"/>
        <v>0</v>
      </c>
    </row>
    <row r="147" spans="2:10" ht="14.25" customHeight="1">
      <c r="B147" s="20" t="s">
        <v>96</v>
      </c>
      <c r="C147" s="22" t="s">
        <v>33</v>
      </c>
      <c r="D147" s="22" t="s">
        <v>44</v>
      </c>
      <c r="E147" s="22" t="s">
        <v>45</v>
      </c>
      <c r="F147" s="26" t="s">
        <v>220</v>
      </c>
      <c r="G147" s="22" t="s">
        <v>97</v>
      </c>
      <c r="H147" s="11">
        <v>800</v>
      </c>
      <c r="I147" s="12">
        <v>0</v>
      </c>
      <c r="J147" s="12">
        <f t="shared" si="6"/>
        <v>0</v>
      </c>
    </row>
    <row r="148" spans="2:10" ht="25.5">
      <c r="B148" s="18" t="s">
        <v>113</v>
      </c>
      <c r="C148" s="23" t="s">
        <v>33</v>
      </c>
      <c r="D148" s="23" t="s">
        <v>44</v>
      </c>
      <c r="E148" s="23" t="s">
        <v>45</v>
      </c>
      <c r="F148" s="26" t="s">
        <v>221</v>
      </c>
      <c r="G148" s="23"/>
      <c r="H148" s="11">
        <f>H149</f>
        <v>100</v>
      </c>
      <c r="I148" s="11">
        <f>I149</f>
        <v>0</v>
      </c>
      <c r="J148" s="12">
        <f t="shared" si="6"/>
        <v>0</v>
      </c>
    </row>
    <row r="149" spans="2:10" ht="12.75">
      <c r="B149" s="20" t="s">
        <v>96</v>
      </c>
      <c r="C149" s="23" t="s">
        <v>33</v>
      </c>
      <c r="D149" s="23" t="s">
        <v>44</v>
      </c>
      <c r="E149" s="23" t="s">
        <v>45</v>
      </c>
      <c r="F149" s="26" t="s">
        <v>221</v>
      </c>
      <c r="G149" s="22" t="s">
        <v>97</v>
      </c>
      <c r="H149" s="11">
        <v>100</v>
      </c>
      <c r="I149" s="12">
        <v>0</v>
      </c>
      <c r="J149" s="12">
        <f t="shared" si="6"/>
        <v>0</v>
      </c>
    </row>
    <row r="150" spans="2:10" ht="25.5">
      <c r="B150" s="18" t="s">
        <v>82</v>
      </c>
      <c r="C150" s="23" t="s">
        <v>33</v>
      </c>
      <c r="D150" s="23" t="s">
        <v>44</v>
      </c>
      <c r="E150" s="23" t="s">
        <v>45</v>
      </c>
      <c r="F150" s="26" t="s">
        <v>222</v>
      </c>
      <c r="G150" s="22"/>
      <c r="H150" s="11">
        <f>H151</f>
        <v>1098</v>
      </c>
      <c r="I150" s="11">
        <f>I151</f>
        <v>0</v>
      </c>
      <c r="J150" s="12">
        <f t="shared" si="6"/>
        <v>0</v>
      </c>
    </row>
    <row r="151" spans="2:10" ht="12.75">
      <c r="B151" s="20" t="s">
        <v>96</v>
      </c>
      <c r="C151" s="23" t="s">
        <v>33</v>
      </c>
      <c r="D151" s="23" t="s">
        <v>44</v>
      </c>
      <c r="E151" s="23" t="s">
        <v>45</v>
      </c>
      <c r="F151" s="26" t="s">
        <v>222</v>
      </c>
      <c r="G151" s="22" t="s">
        <v>97</v>
      </c>
      <c r="H151" s="11">
        <v>1098</v>
      </c>
      <c r="I151" s="12">
        <v>0</v>
      </c>
      <c r="J151" s="12">
        <f t="shared" si="6"/>
        <v>0</v>
      </c>
    </row>
    <row r="152" spans="2:10" ht="12.75">
      <c r="B152" s="9" t="s">
        <v>74</v>
      </c>
      <c r="C152" s="10" t="s">
        <v>33</v>
      </c>
      <c r="D152" s="10" t="s">
        <v>49</v>
      </c>
      <c r="E152" s="10" t="s">
        <v>40</v>
      </c>
      <c r="F152" s="10"/>
      <c r="G152" s="10"/>
      <c r="H152" s="11">
        <f aca="true" t="shared" si="7" ref="H152:I155">H153</f>
        <v>50</v>
      </c>
      <c r="I152" s="11">
        <f t="shared" si="7"/>
        <v>6.4</v>
      </c>
      <c r="J152" s="12">
        <f t="shared" si="6"/>
        <v>12.8</v>
      </c>
    </row>
    <row r="153" spans="2:10" ht="12.75">
      <c r="B153" s="13" t="s">
        <v>75</v>
      </c>
      <c r="C153" s="14" t="s">
        <v>33</v>
      </c>
      <c r="D153" s="14" t="s">
        <v>49</v>
      </c>
      <c r="E153" s="14" t="s">
        <v>46</v>
      </c>
      <c r="F153" s="14"/>
      <c r="G153" s="14"/>
      <c r="H153" s="15">
        <f t="shared" si="7"/>
        <v>50</v>
      </c>
      <c r="I153" s="15">
        <f t="shared" si="7"/>
        <v>6.4</v>
      </c>
      <c r="J153" s="16">
        <f t="shared" si="6"/>
        <v>12.8</v>
      </c>
    </row>
    <row r="154" spans="2:10" ht="25.5">
      <c r="B154" s="9" t="s">
        <v>232</v>
      </c>
      <c r="C154" s="10" t="s">
        <v>33</v>
      </c>
      <c r="D154" s="10" t="s">
        <v>49</v>
      </c>
      <c r="E154" s="10" t="s">
        <v>46</v>
      </c>
      <c r="F154" s="10" t="s">
        <v>163</v>
      </c>
      <c r="G154" s="10"/>
      <c r="H154" s="11">
        <f t="shared" si="7"/>
        <v>50</v>
      </c>
      <c r="I154" s="11">
        <f t="shared" si="7"/>
        <v>6.4</v>
      </c>
      <c r="J154" s="12">
        <f t="shared" si="6"/>
        <v>12.8</v>
      </c>
    </row>
    <row r="155" spans="2:10" ht="15.75" customHeight="1">
      <c r="B155" s="20" t="s">
        <v>141</v>
      </c>
      <c r="C155" s="10" t="s">
        <v>33</v>
      </c>
      <c r="D155" s="10" t="s">
        <v>49</v>
      </c>
      <c r="E155" s="10" t="s">
        <v>46</v>
      </c>
      <c r="F155" s="10" t="s">
        <v>194</v>
      </c>
      <c r="G155" s="10"/>
      <c r="H155" s="11">
        <f t="shared" si="7"/>
        <v>50</v>
      </c>
      <c r="I155" s="11">
        <f t="shared" si="7"/>
        <v>6.4</v>
      </c>
      <c r="J155" s="12">
        <f t="shared" si="6"/>
        <v>12.8</v>
      </c>
    </row>
    <row r="156" spans="2:10" ht="12.75">
      <c r="B156" s="18" t="s">
        <v>104</v>
      </c>
      <c r="C156" s="10" t="s">
        <v>33</v>
      </c>
      <c r="D156" s="10" t="s">
        <v>49</v>
      </c>
      <c r="E156" s="10" t="s">
        <v>46</v>
      </c>
      <c r="F156" s="10" t="s">
        <v>194</v>
      </c>
      <c r="G156" s="10" t="s">
        <v>105</v>
      </c>
      <c r="H156" s="11">
        <v>50</v>
      </c>
      <c r="I156" s="12">
        <v>6.4</v>
      </c>
      <c r="J156" s="12">
        <f t="shared" si="6"/>
        <v>12.8</v>
      </c>
    </row>
    <row r="157" spans="2:10" ht="25.5">
      <c r="B157" s="5" t="s">
        <v>63</v>
      </c>
      <c r="C157" s="6" t="s">
        <v>19</v>
      </c>
      <c r="D157" s="6"/>
      <c r="E157" s="6"/>
      <c r="F157" s="6"/>
      <c r="G157" s="6"/>
      <c r="H157" s="7">
        <f aca="true" t="shared" si="8" ref="H157:I160">H158</f>
        <v>2492</v>
      </c>
      <c r="I157" s="7">
        <f t="shared" si="8"/>
        <v>512.4</v>
      </c>
      <c r="J157" s="8">
        <f t="shared" si="6"/>
        <v>20.56179775280899</v>
      </c>
    </row>
    <row r="158" spans="2:10" ht="12" customHeight="1">
      <c r="B158" s="9" t="s">
        <v>8</v>
      </c>
      <c r="C158" s="10" t="s">
        <v>19</v>
      </c>
      <c r="D158" s="10" t="s">
        <v>45</v>
      </c>
      <c r="E158" s="10" t="s">
        <v>40</v>
      </c>
      <c r="F158" s="10"/>
      <c r="G158" s="10"/>
      <c r="H158" s="11">
        <f t="shared" si="8"/>
        <v>2492</v>
      </c>
      <c r="I158" s="11">
        <f t="shared" si="8"/>
        <v>512.4</v>
      </c>
      <c r="J158" s="12">
        <f t="shared" si="6"/>
        <v>20.56179775280899</v>
      </c>
    </row>
    <row r="159" spans="2:10" ht="12.75">
      <c r="B159" s="13" t="s">
        <v>9</v>
      </c>
      <c r="C159" s="14" t="s">
        <v>19</v>
      </c>
      <c r="D159" s="14" t="s">
        <v>45</v>
      </c>
      <c r="E159" s="14" t="s">
        <v>42</v>
      </c>
      <c r="F159" s="14"/>
      <c r="G159" s="14"/>
      <c r="H159" s="15">
        <f t="shared" si="8"/>
        <v>2492</v>
      </c>
      <c r="I159" s="15">
        <f t="shared" si="8"/>
        <v>512.4</v>
      </c>
      <c r="J159" s="16">
        <f t="shared" si="6"/>
        <v>20.56179775280899</v>
      </c>
    </row>
    <row r="160" spans="2:10" ht="25.5" customHeight="1">
      <c r="B160" s="17" t="s">
        <v>225</v>
      </c>
      <c r="C160" s="10" t="s">
        <v>19</v>
      </c>
      <c r="D160" s="10" t="s">
        <v>45</v>
      </c>
      <c r="E160" s="10" t="s">
        <v>42</v>
      </c>
      <c r="F160" s="10" t="s">
        <v>158</v>
      </c>
      <c r="G160" s="10"/>
      <c r="H160" s="11">
        <f t="shared" si="8"/>
        <v>2492</v>
      </c>
      <c r="I160" s="11">
        <f t="shared" si="8"/>
        <v>512.4</v>
      </c>
      <c r="J160" s="12">
        <f t="shared" si="6"/>
        <v>20.56179775280899</v>
      </c>
    </row>
    <row r="161" spans="2:10" ht="25.5" customHeight="1">
      <c r="B161" s="19" t="s">
        <v>130</v>
      </c>
      <c r="C161" s="10" t="s">
        <v>19</v>
      </c>
      <c r="D161" s="10" t="s">
        <v>45</v>
      </c>
      <c r="E161" s="10" t="s">
        <v>42</v>
      </c>
      <c r="F161" s="10" t="s">
        <v>135</v>
      </c>
      <c r="G161" s="10"/>
      <c r="H161" s="11">
        <f>H162+H163+H164</f>
        <v>2492</v>
      </c>
      <c r="I161" s="11">
        <f>I162+I163+I164</f>
        <v>512.4</v>
      </c>
      <c r="J161" s="12">
        <f t="shared" si="6"/>
        <v>20.56179775280899</v>
      </c>
    </row>
    <row r="162" spans="2:10" ht="38.25">
      <c r="B162" s="18" t="s">
        <v>93</v>
      </c>
      <c r="C162" s="10" t="s">
        <v>19</v>
      </c>
      <c r="D162" s="10" t="s">
        <v>45</v>
      </c>
      <c r="E162" s="10" t="s">
        <v>42</v>
      </c>
      <c r="F162" s="10" t="s">
        <v>135</v>
      </c>
      <c r="G162" s="10" t="s">
        <v>94</v>
      </c>
      <c r="H162" s="11">
        <v>2253</v>
      </c>
      <c r="I162" s="12">
        <v>436</v>
      </c>
      <c r="J162" s="12">
        <f t="shared" si="6"/>
        <v>19.35197514425211</v>
      </c>
    </row>
    <row r="163" spans="2:10" ht="12.75">
      <c r="B163" s="18" t="s">
        <v>104</v>
      </c>
      <c r="C163" s="10" t="s">
        <v>19</v>
      </c>
      <c r="D163" s="10" t="s">
        <v>45</v>
      </c>
      <c r="E163" s="10" t="s">
        <v>42</v>
      </c>
      <c r="F163" s="10" t="s">
        <v>135</v>
      </c>
      <c r="G163" s="10" t="s">
        <v>105</v>
      </c>
      <c r="H163" s="11">
        <v>234</v>
      </c>
      <c r="I163" s="12">
        <v>76.3</v>
      </c>
      <c r="J163" s="12">
        <f t="shared" si="6"/>
        <v>32.60683760683761</v>
      </c>
    </row>
    <row r="164" spans="2:10" ht="14.25" customHeight="1">
      <c r="B164" s="19" t="s">
        <v>128</v>
      </c>
      <c r="C164" s="10" t="s">
        <v>19</v>
      </c>
      <c r="D164" s="10" t="s">
        <v>45</v>
      </c>
      <c r="E164" s="10" t="s">
        <v>42</v>
      </c>
      <c r="F164" s="10" t="s">
        <v>135</v>
      </c>
      <c r="G164" s="10" t="s">
        <v>127</v>
      </c>
      <c r="H164" s="11">
        <v>5</v>
      </c>
      <c r="I164" s="12">
        <v>0.1</v>
      </c>
      <c r="J164" s="12">
        <f t="shared" si="6"/>
        <v>2</v>
      </c>
    </row>
    <row r="165" spans="2:10" ht="14.25" customHeight="1">
      <c r="B165" s="5" t="s">
        <v>13</v>
      </c>
      <c r="C165" s="6" t="s">
        <v>20</v>
      </c>
      <c r="D165" s="6"/>
      <c r="E165" s="6"/>
      <c r="F165" s="6"/>
      <c r="G165" s="6"/>
      <c r="H165" s="7">
        <f>H166+H212+H231+H236+H241+H252+H271+H222</f>
        <v>61733.6</v>
      </c>
      <c r="I165" s="7">
        <f>I166+I212+I231+I236+I241+I252+I271+I222</f>
        <v>4584.6</v>
      </c>
      <c r="J165" s="8">
        <f t="shared" si="6"/>
        <v>7.426425803776226</v>
      </c>
    </row>
    <row r="166" spans="2:10" ht="12.75">
      <c r="B166" s="9" t="s">
        <v>10</v>
      </c>
      <c r="C166" s="10" t="s">
        <v>20</v>
      </c>
      <c r="D166" s="10" t="s">
        <v>46</v>
      </c>
      <c r="E166" s="10" t="s">
        <v>40</v>
      </c>
      <c r="F166" s="10"/>
      <c r="G166" s="10"/>
      <c r="H166" s="11">
        <f>H167+H172+H179+H186+H192</f>
        <v>19433.600000000002</v>
      </c>
      <c r="I166" s="11">
        <f>I167+I172+I179+I186+I192</f>
        <v>3960.2000000000003</v>
      </c>
      <c r="J166" s="12">
        <f t="shared" si="6"/>
        <v>20.37810801910094</v>
      </c>
    </row>
    <row r="167" spans="2:10" ht="25.5">
      <c r="B167" s="13" t="s">
        <v>26</v>
      </c>
      <c r="C167" s="14" t="s">
        <v>20</v>
      </c>
      <c r="D167" s="14" t="s">
        <v>46</v>
      </c>
      <c r="E167" s="14" t="s">
        <v>50</v>
      </c>
      <c r="F167" s="14"/>
      <c r="G167" s="14"/>
      <c r="H167" s="15">
        <f>H169</f>
        <v>818</v>
      </c>
      <c r="I167" s="15">
        <f>I169</f>
        <v>173.5</v>
      </c>
      <c r="J167" s="16">
        <f t="shared" si="6"/>
        <v>21.210268948655255</v>
      </c>
    </row>
    <row r="168" spans="2:10" ht="25.5">
      <c r="B168" s="9" t="s">
        <v>256</v>
      </c>
      <c r="C168" s="10" t="s">
        <v>20</v>
      </c>
      <c r="D168" s="10" t="s">
        <v>46</v>
      </c>
      <c r="E168" s="10" t="s">
        <v>50</v>
      </c>
      <c r="F168" s="10" t="s">
        <v>143</v>
      </c>
      <c r="G168" s="10"/>
      <c r="H168" s="11">
        <f aca="true" t="shared" si="9" ref="H168:I170">H169</f>
        <v>818</v>
      </c>
      <c r="I168" s="11">
        <f t="shared" si="9"/>
        <v>173.5</v>
      </c>
      <c r="J168" s="12">
        <f t="shared" si="6"/>
        <v>21.210268948655255</v>
      </c>
    </row>
    <row r="169" spans="2:10" ht="25.5">
      <c r="B169" s="18" t="s">
        <v>244</v>
      </c>
      <c r="C169" s="10" t="s">
        <v>20</v>
      </c>
      <c r="D169" s="10" t="s">
        <v>46</v>
      </c>
      <c r="E169" s="10" t="s">
        <v>50</v>
      </c>
      <c r="F169" s="10" t="s">
        <v>242</v>
      </c>
      <c r="G169" s="10"/>
      <c r="H169" s="11">
        <f t="shared" si="9"/>
        <v>818</v>
      </c>
      <c r="I169" s="11">
        <f t="shared" si="9"/>
        <v>173.5</v>
      </c>
      <c r="J169" s="12">
        <f t="shared" si="6"/>
        <v>21.210268948655255</v>
      </c>
    </row>
    <row r="170" spans="2:10" ht="12.75">
      <c r="B170" s="18" t="s">
        <v>245</v>
      </c>
      <c r="C170" s="10" t="s">
        <v>20</v>
      </c>
      <c r="D170" s="10" t="s">
        <v>46</v>
      </c>
      <c r="E170" s="10" t="s">
        <v>50</v>
      </c>
      <c r="F170" s="10" t="s">
        <v>243</v>
      </c>
      <c r="G170" s="10"/>
      <c r="H170" s="11">
        <f t="shared" si="9"/>
        <v>818</v>
      </c>
      <c r="I170" s="11">
        <f t="shared" si="9"/>
        <v>173.5</v>
      </c>
      <c r="J170" s="12">
        <f t="shared" si="6"/>
        <v>21.210268948655255</v>
      </c>
    </row>
    <row r="171" spans="2:10" ht="38.25">
      <c r="B171" s="18" t="s">
        <v>93</v>
      </c>
      <c r="C171" s="10" t="s">
        <v>20</v>
      </c>
      <c r="D171" s="10" t="s">
        <v>46</v>
      </c>
      <c r="E171" s="10" t="s">
        <v>50</v>
      </c>
      <c r="F171" s="10" t="s">
        <v>243</v>
      </c>
      <c r="G171" s="10" t="s">
        <v>94</v>
      </c>
      <c r="H171" s="11">
        <v>818</v>
      </c>
      <c r="I171" s="12">
        <v>173.5</v>
      </c>
      <c r="J171" s="12">
        <f t="shared" si="6"/>
        <v>21.210268948655255</v>
      </c>
    </row>
    <row r="172" spans="2:10" ht="37.5" customHeight="1">
      <c r="B172" s="13" t="s">
        <v>27</v>
      </c>
      <c r="C172" s="14" t="s">
        <v>20</v>
      </c>
      <c r="D172" s="14" t="s">
        <v>46</v>
      </c>
      <c r="E172" s="14" t="s">
        <v>47</v>
      </c>
      <c r="F172" s="14"/>
      <c r="G172" s="14"/>
      <c r="H172" s="15">
        <f>H174</f>
        <v>488</v>
      </c>
      <c r="I172" s="15">
        <f>I174</f>
        <v>84.3</v>
      </c>
      <c r="J172" s="16">
        <f t="shared" si="6"/>
        <v>17.274590163934427</v>
      </c>
    </row>
    <row r="173" spans="2:10" ht="25.5" customHeight="1">
      <c r="B173" s="9" t="s">
        <v>256</v>
      </c>
      <c r="C173" s="10" t="s">
        <v>20</v>
      </c>
      <c r="D173" s="10" t="s">
        <v>46</v>
      </c>
      <c r="E173" s="10" t="s">
        <v>47</v>
      </c>
      <c r="F173" s="10" t="s">
        <v>143</v>
      </c>
      <c r="G173" s="10"/>
      <c r="H173" s="11">
        <f>H174</f>
        <v>488</v>
      </c>
      <c r="I173" s="11">
        <f>I174</f>
        <v>84.3</v>
      </c>
      <c r="J173" s="12">
        <f t="shared" si="6"/>
        <v>17.274590163934427</v>
      </c>
    </row>
    <row r="174" spans="2:10" ht="12.75">
      <c r="B174" s="18" t="s">
        <v>237</v>
      </c>
      <c r="C174" s="10" t="s">
        <v>20</v>
      </c>
      <c r="D174" s="10" t="s">
        <v>46</v>
      </c>
      <c r="E174" s="10" t="s">
        <v>47</v>
      </c>
      <c r="F174" s="10" t="s">
        <v>236</v>
      </c>
      <c r="G174" s="10"/>
      <c r="H174" s="11">
        <f>H175+H177</f>
        <v>488</v>
      </c>
      <c r="I174" s="11">
        <f>I175+I177</f>
        <v>84.3</v>
      </c>
      <c r="J174" s="12">
        <f t="shared" si="6"/>
        <v>17.274590163934427</v>
      </c>
    </row>
    <row r="175" spans="2:10" ht="14.25" customHeight="1">
      <c r="B175" s="18" t="s">
        <v>238</v>
      </c>
      <c r="C175" s="10" t="s">
        <v>20</v>
      </c>
      <c r="D175" s="10" t="s">
        <v>46</v>
      </c>
      <c r="E175" s="10" t="s">
        <v>47</v>
      </c>
      <c r="F175" s="10" t="s">
        <v>241</v>
      </c>
      <c r="G175" s="10"/>
      <c r="H175" s="11">
        <f>H176</f>
        <v>210</v>
      </c>
      <c r="I175" s="11">
        <f>I176</f>
        <v>31.3</v>
      </c>
      <c r="J175" s="12">
        <f t="shared" si="6"/>
        <v>14.904761904761903</v>
      </c>
    </row>
    <row r="176" spans="2:10" ht="36.75" customHeight="1">
      <c r="B176" s="18" t="s">
        <v>93</v>
      </c>
      <c r="C176" s="10" t="s">
        <v>20</v>
      </c>
      <c r="D176" s="10" t="s">
        <v>46</v>
      </c>
      <c r="E176" s="10" t="s">
        <v>47</v>
      </c>
      <c r="F176" s="10" t="s">
        <v>241</v>
      </c>
      <c r="G176" s="10" t="s">
        <v>94</v>
      </c>
      <c r="H176" s="11">
        <v>210</v>
      </c>
      <c r="I176" s="12">
        <v>31.3</v>
      </c>
      <c r="J176" s="12">
        <f t="shared" si="6"/>
        <v>14.904761904761903</v>
      </c>
    </row>
    <row r="177" spans="2:10" ht="12.75">
      <c r="B177" s="18" t="s">
        <v>240</v>
      </c>
      <c r="C177" s="10" t="s">
        <v>20</v>
      </c>
      <c r="D177" s="10" t="s">
        <v>46</v>
      </c>
      <c r="E177" s="10" t="s">
        <v>47</v>
      </c>
      <c r="F177" s="10" t="s">
        <v>239</v>
      </c>
      <c r="G177" s="10"/>
      <c r="H177" s="11">
        <f>H178</f>
        <v>278</v>
      </c>
      <c r="I177" s="11">
        <f>I178</f>
        <v>53</v>
      </c>
      <c r="J177" s="12">
        <f t="shared" si="6"/>
        <v>19.06474820143885</v>
      </c>
    </row>
    <row r="178" spans="2:10" ht="38.25">
      <c r="B178" s="18" t="s">
        <v>93</v>
      </c>
      <c r="C178" s="10" t="s">
        <v>20</v>
      </c>
      <c r="D178" s="10" t="s">
        <v>46</v>
      </c>
      <c r="E178" s="10" t="s">
        <v>47</v>
      </c>
      <c r="F178" s="10" t="s">
        <v>239</v>
      </c>
      <c r="G178" s="10" t="s">
        <v>94</v>
      </c>
      <c r="H178" s="11">
        <v>278</v>
      </c>
      <c r="I178" s="12">
        <v>53</v>
      </c>
      <c r="J178" s="12">
        <f t="shared" si="6"/>
        <v>19.06474820143885</v>
      </c>
    </row>
    <row r="179" spans="2:10" ht="38.25">
      <c r="B179" s="13" t="s">
        <v>28</v>
      </c>
      <c r="C179" s="14" t="s">
        <v>20</v>
      </c>
      <c r="D179" s="14" t="s">
        <v>46</v>
      </c>
      <c r="E179" s="14" t="s">
        <v>45</v>
      </c>
      <c r="F179" s="14"/>
      <c r="G179" s="14"/>
      <c r="H179" s="15">
        <f>H181</f>
        <v>15345.2</v>
      </c>
      <c r="I179" s="15">
        <f>I181</f>
        <v>3217.6</v>
      </c>
      <c r="J179" s="16">
        <f t="shared" si="6"/>
        <v>20.96812032427078</v>
      </c>
    </row>
    <row r="180" spans="2:10" ht="25.5">
      <c r="B180" s="9" t="s">
        <v>256</v>
      </c>
      <c r="C180" s="10" t="s">
        <v>20</v>
      </c>
      <c r="D180" s="10" t="s">
        <v>46</v>
      </c>
      <c r="E180" s="10" t="s">
        <v>45</v>
      </c>
      <c r="F180" s="10" t="s">
        <v>143</v>
      </c>
      <c r="G180" s="10"/>
      <c r="H180" s="11">
        <f>H181</f>
        <v>15345.2</v>
      </c>
      <c r="I180" s="11">
        <f>I181</f>
        <v>3217.6</v>
      </c>
      <c r="J180" s="12">
        <f t="shared" si="6"/>
        <v>20.96812032427078</v>
      </c>
    </row>
    <row r="181" spans="2:10" ht="25.5">
      <c r="B181" s="18" t="s">
        <v>244</v>
      </c>
      <c r="C181" s="10" t="s">
        <v>20</v>
      </c>
      <c r="D181" s="10" t="s">
        <v>46</v>
      </c>
      <c r="E181" s="10" t="s">
        <v>45</v>
      </c>
      <c r="F181" s="10" t="s">
        <v>242</v>
      </c>
      <c r="G181" s="10"/>
      <c r="H181" s="11">
        <f>H182</f>
        <v>15345.2</v>
      </c>
      <c r="I181" s="11">
        <f>I182</f>
        <v>3217.6</v>
      </c>
      <c r="J181" s="12">
        <f t="shared" si="6"/>
        <v>20.96812032427078</v>
      </c>
    </row>
    <row r="182" spans="2:10" ht="12.75">
      <c r="B182" s="19" t="s">
        <v>247</v>
      </c>
      <c r="C182" s="10" t="s">
        <v>20</v>
      </c>
      <c r="D182" s="10" t="s">
        <v>46</v>
      </c>
      <c r="E182" s="10" t="s">
        <v>45</v>
      </c>
      <c r="F182" s="10" t="s">
        <v>246</v>
      </c>
      <c r="G182" s="10"/>
      <c r="H182" s="11">
        <f>H183+H184+H185</f>
        <v>15345.2</v>
      </c>
      <c r="I182" s="11">
        <f>I183+I184+I185</f>
        <v>3217.6</v>
      </c>
      <c r="J182" s="12">
        <f t="shared" si="6"/>
        <v>20.96812032427078</v>
      </c>
    </row>
    <row r="183" spans="2:10" ht="38.25">
      <c r="B183" s="18" t="s">
        <v>93</v>
      </c>
      <c r="C183" s="10" t="s">
        <v>20</v>
      </c>
      <c r="D183" s="10" t="s">
        <v>46</v>
      </c>
      <c r="E183" s="10" t="s">
        <v>45</v>
      </c>
      <c r="F183" s="10" t="s">
        <v>246</v>
      </c>
      <c r="G183" s="10" t="s">
        <v>94</v>
      </c>
      <c r="H183" s="11">
        <v>11741</v>
      </c>
      <c r="I183" s="12">
        <v>2301.9</v>
      </c>
      <c r="J183" s="12">
        <f t="shared" si="6"/>
        <v>19.60565539562218</v>
      </c>
    </row>
    <row r="184" spans="2:10" ht="13.5" customHeight="1">
      <c r="B184" s="18" t="s">
        <v>104</v>
      </c>
      <c r="C184" s="10" t="s">
        <v>20</v>
      </c>
      <c r="D184" s="10" t="s">
        <v>46</v>
      </c>
      <c r="E184" s="10" t="s">
        <v>45</v>
      </c>
      <c r="F184" s="10" t="s">
        <v>246</v>
      </c>
      <c r="G184" s="10" t="s">
        <v>105</v>
      </c>
      <c r="H184" s="11">
        <v>3304.2</v>
      </c>
      <c r="I184" s="12">
        <v>874.8</v>
      </c>
      <c r="J184" s="12">
        <f t="shared" si="6"/>
        <v>26.475394951879426</v>
      </c>
    </row>
    <row r="185" spans="2:10" ht="14.25" customHeight="1">
      <c r="B185" s="19" t="s">
        <v>128</v>
      </c>
      <c r="C185" s="10" t="s">
        <v>20</v>
      </c>
      <c r="D185" s="10" t="s">
        <v>46</v>
      </c>
      <c r="E185" s="10" t="s">
        <v>45</v>
      </c>
      <c r="F185" s="10" t="s">
        <v>246</v>
      </c>
      <c r="G185" s="10" t="s">
        <v>127</v>
      </c>
      <c r="H185" s="11">
        <v>300</v>
      </c>
      <c r="I185" s="12">
        <v>40.9</v>
      </c>
      <c r="J185" s="12">
        <f t="shared" si="6"/>
        <v>13.633333333333333</v>
      </c>
    </row>
    <row r="186" spans="2:10" ht="26.25" customHeight="1">
      <c r="B186" s="13" t="s">
        <v>64</v>
      </c>
      <c r="C186" s="14" t="s">
        <v>20</v>
      </c>
      <c r="D186" s="14" t="s">
        <v>46</v>
      </c>
      <c r="E186" s="14" t="s">
        <v>48</v>
      </c>
      <c r="F186" s="14"/>
      <c r="G186" s="14"/>
      <c r="H186" s="15">
        <f>H188</f>
        <v>790</v>
      </c>
      <c r="I186" s="15">
        <f>I188</f>
        <v>157.8</v>
      </c>
      <c r="J186" s="16">
        <f t="shared" si="6"/>
        <v>19.974683544303797</v>
      </c>
    </row>
    <row r="187" spans="2:10" ht="24.75" customHeight="1">
      <c r="B187" s="9" t="s">
        <v>256</v>
      </c>
      <c r="C187" s="10" t="s">
        <v>20</v>
      </c>
      <c r="D187" s="10" t="s">
        <v>46</v>
      </c>
      <c r="E187" s="10" t="s">
        <v>48</v>
      </c>
      <c r="F187" s="10" t="s">
        <v>143</v>
      </c>
      <c r="G187" s="10"/>
      <c r="H187" s="11">
        <f>H188</f>
        <v>790</v>
      </c>
      <c r="I187" s="11">
        <f>I188</f>
        <v>157.8</v>
      </c>
      <c r="J187" s="12">
        <f t="shared" si="6"/>
        <v>19.974683544303797</v>
      </c>
    </row>
    <row r="188" spans="2:10" ht="12.75">
      <c r="B188" s="20" t="s">
        <v>250</v>
      </c>
      <c r="C188" s="10" t="s">
        <v>20</v>
      </c>
      <c r="D188" s="10" t="s">
        <v>46</v>
      </c>
      <c r="E188" s="10" t="s">
        <v>48</v>
      </c>
      <c r="F188" s="10" t="s">
        <v>248</v>
      </c>
      <c r="G188" s="10"/>
      <c r="H188" s="11">
        <f>H189</f>
        <v>790</v>
      </c>
      <c r="I188" s="11">
        <f>I189</f>
        <v>157.8</v>
      </c>
      <c r="J188" s="12">
        <f t="shared" si="6"/>
        <v>19.974683544303797</v>
      </c>
    </row>
    <row r="189" spans="2:10" ht="12.75">
      <c r="B189" s="19" t="s">
        <v>249</v>
      </c>
      <c r="C189" s="10" t="s">
        <v>20</v>
      </c>
      <c r="D189" s="10" t="s">
        <v>46</v>
      </c>
      <c r="E189" s="10" t="s">
        <v>48</v>
      </c>
      <c r="F189" s="10" t="s">
        <v>251</v>
      </c>
      <c r="G189" s="10"/>
      <c r="H189" s="11">
        <f>H190+H191</f>
        <v>790</v>
      </c>
      <c r="I189" s="11">
        <f>I190+I191</f>
        <v>157.8</v>
      </c>
      <c r="J189" s="12">
        <f t="shared" si="6"/>
        <v>19.974683544303797</v>
      </c>
    </row>
    <row r="190" spans="2:10" ht="38.25">
      <c r="B190" s="18" t="s">
        <v>93</v>
      </c>
      <c r="C190" s="10" t="s">
        <v>20</v>
      </c>
      <c r="D190" s="10" t="s">
        <v>46</v>
      </c>
      <c r="E190" s="10" t="s">
        <v>48</v>
      </c>
      <c r="F190" s="10" t="s">
        <v>251</v>
      </c>
      <c r="G190" s="10" t="s">
        <v>94</v>
      </c>
      <c r="H190" s="11">
        <v>734</v>
      </c>
      <c r="I190" s="12">
        <v>143.8</v>
      </c>
      <c r="J190" s="12">
        <f t="shared" si="6"/>
        <v>19.591280653950953</v>
      </c>
    </row>
    <row r="191" spans="2:10" ht="14.25" customHeight="1">
      <c r="B191" s="18" t="s">
        <v>104</v>
      </c>
      <c r="C191" s="10" t="s">
        <v>20</v>
      </c>
      <c r="D191" s="10" t="s">
        <v>46</v>
      </c>
      <c r="E191" s="10" t="s">
        <v>48</v>
      </c>
      <c r="F191" s="10" t="s">
        <v>251</v>
      </c>
      <c r="G191" s="10" t="s">
        <v>105</v>
      </c>
      <c r="H191" s="11">
        <v>56</v>
      </c>
      <c r="I191" s="12">
        <v>14</v>
      </c>
      <c r="J191" s="12">
        <f t="shared" si="6"/>
        <v>25</v>
      </c>
    </row>
    <row r="192" spans="2:10" ht="14.25" customHeight="1">
      <c r="B192" s="13" t="s">
        <v>12</v>
      </c>
      <c r="C192" s="14" t="s">
        <v>20</v>
      </c>
      <c r="D192" s="14" t="s">
        <v>46</v>
      </c>
      <c r="E192" s="14" t="s">
        <v>57</v>
      </c>
      <c r="F192" s="14"/>
      <c r="G192" s="14"/>
      <c r="H192" s="15">
        <f>H193</f>
        <v>1992.4</v>
      </c>
      <c r="I192" s="15">
        <f>I193</f>
        <v>327</v>
      </c>
      <c r="J192" s="16">
        <f t="shared" si="6"/>
        <v>16.4123669945794</v>
      </c>
    </row>
    <row r="193" spans="2:10" ht="25.5">
      <c r="B193" s="9" t="s">
        <v>256</v>
      </c>
      <c r="C193" s="10" t="s">
        <v>20</v>
      </c>
      <c r="D193" s="10" t="s">
        <v>46</v>
      </c>
      <c r="E193" s="10" t="s">
        <v>57</v>
      </c>
      <c r="F193" s="10" t="s">
        <v>143</v>
      </c>
      <c r="G193" s="10"/>
      <c r="H193" s="11">
        <f>H194+H209</f>
        <v>1992.4</v>
      </c>
      <c r="I193" s="11">
        <f>I194+I209</f>
        <v>327</v>
      </c>
      <c r="J193" s="12">
        <f t="shared" si="6"/>
        <v>16.4123669945794</v>
      </c>
    </row>
    <row r="194" spans="2:10" ht="51" customHeight="1">
      <c r="B194" s="18" t="s">
        <v>107</v>
      </c>
      <c r="C194" s="10" t="s">
        <v>20</v>
      </c>
      <c r="D194" s="10" t="s">
        <v>46</v>
      </c>
      <c r="E194" s="10" t="s">
        <v>57</v>
      </c>
      <c r="F194" s="10" t="s">
        <v>254</v>
      </c>
      <c r="G194" s="10"/>
      <c r="H194" s="11">
        <f>H195+H198+H200+H202+H204+H206</f>
        <v>1892.4</v>
      </c>
      <c r="I194" s="11">
        <f>I195+I198+I200+I202+I204+I206</f>
        <v>315</v>
      </c>
      <c r="J194" s="12">
        <f t="shared" si="6"/>
        <v>16.645529486366517</v>
      </c>
    </row>
    <row r="195" spans="2:10" ht="25.5">
      <c r="B195" s="18" t="s">
        <v>71</v>
      </c>
      <c r="C195" s="10" t="s">
        <v>20</v>
      </c>
      <c r="D195" s="10" t="s">
        <v>46</v>
      </c>
      <c r="E195" s="10" t="s">
        <v>57</v>
      </c>
      <c r="F195" s="35" t="s">
        <v>257</v>
      </c>
      <c r="G195" s="10"/>
      <c r="H195" s="11">
        <f>H196+H197</f>
        <v>549</v>
      </c>
      <c r="I195" s="11">
        <f>I196+I197</f>
        <v>97.4</v>
      </c>
      <c r="J195" s="12">
        <f t="shared" si="6"/>
        <v>17.741347905282332</v>
      </c>
    </row>
    <row r="196" spans="2:10" ht="38.25">
      <c r="B196" s="18" t="s">
        <v>93</v>
      </c>
      <c r="C196" s="10" t="s">
        <v>20</v>
      </c>
      <c r="D196" s="10" t="s">
        <v>46</v>
      </c>
      <c r="E196" s="10" t="s">
        <v>57</v>
      </c>
      <c r="F196" s="35" t="s">
        <v>257</v>
      </c>
      <c r="G196" s="10" t="s">
        <v>94</v>
      </c>
      <c r="H196" s="11">
        <v>508</v>
      </c>
      <c r="I196" s="12">
        <v>94.4</v>
      </c>
      <c r="J196" s="12">
        <f t="shared" si="6"/>
        <v>18.58267716535433</v>
      </c>
    </row>
    <row r="197" spans="2:10" ht="16.5" customHeight="1">
      <c r="B197" s="18" t="s">
        <v>104</v>
      </c>
      <c r="C197" s="10" t="s">
        <v>20</v>
      </c>
      <c r="D197" s="10" t="s">
        <v>46</v>
      </c>
      <c r="E197" s="10" t="s">
        <v>57</v>
      </c>
      <c r="F197" s="35" t="s">
        <v>257</v>
      </c>
      <c r="G197" s="10" t="s">
        <v>105</v>
      </c>
      <c r="H197" s="11">
        <v>41</v>
      </c>
      <c r="I197" s="12">
        <v>3</v>
      </c>
      <c r="J197" s="12">
        <f t="shared" si="6"/>
        <v>7.317073170731707</v>
      </c>
    </row>
    <row r="198" spans="2:10" ht="39" customHeight="1">
      <c r="B198" s="18" t="s">
        <v>120</v>
      </c>
      <c r="C198" s="10" t="s">
        <v>20</v>
      </c>
      <c r="D198" s="10" t="s">
        <v>46</v>
      </c>
      <c r="E198" s="10" t="s">
        <v>57</v>
      </c>
      <c r="F198" s="26" t="s">
        <v>258</v>
      </c>
      <c r="G198" s="10"/>
      <c r="H198" s="11">
        <f>H199</f>
        <v>2.2</v>
      </c>
      <c r="I198" s="11">
        <f>I199</f>
        <v>0</v>
      </c>
      <c r="J198" s="12">
        <f t="shared" si="6"/>
        <v>0</v>
      </c>
    </row>
    <row r="199" spans="2:10" ht="12.75">
      <c r="B199" s="18" t="s">
        <v>104</v>
      </c>
      <c r="C199" s="10" t="s">
        <v>20</v>
      </c>
      <c r="D199" s="10" t="s">
        <v>46</v>
      </c>
      <c r="E199" s="10" t="s">
        <v>57</v>
      </c>
      <c r="F199" s="26" t="s">
        <v>258</v>
      </c>
      <c r="G199" s="10" t="s">
        <v>105</v>
      </c>
      <c r="H199" s="11">
        <v>2.2</v>
      </c>
      <c r="I199" s="12">
        <v>0</v>
      </c>
      <c r="J199" s="12">
        <f t="shared" si="6"/>
        <v>0</v>
      </c>
    </row>
    <row r="200" spans="2:10" ht="25.5">
      <c r="B200" s="18" t="s">
        <v>80</v>
      </c>
      <c r="C200" s="14" t="s">
        <v>20</v>
      </c>
      <c r="D200" s="10" t="s">
        <v>46</v>
      </c>
      <c r="E200" s="10" t="s">
        <v>57</v>
      </c>
      <c r="F200" s="26" t="s">
        <v>260</v>
      </c>
      <c r="G200" s="10"/>
      <c r="H200" s="11">
        <f>H201</f>
        <v>7</v>
      </c>
      <c r="I200" s="11">
        <f>I201</f>
        <v>1.8</v>
      </c>
      <c r="J200" s="12">
        <f aca="true" t="shared" si="10" ref="J200:J274">I200/H200*100</f>
        <v>25.71428571428572</v>
      </c>
    </row>
    <row r="201" spans="2:10" ht="13.5" customHeight="1">
      <c r="B201" s="18" t="s">
        <v>104</v>
      </c>
      <c r="C201" s="10" t="s">
        <v>20</v>
      </c>
      <c r="D201" s="10" t="s">
        <v>46</v>
      </c>
      <c r="E201" s="10" t="s">
        <v>57</v>
      </c>
      <c r="F201" s="26" t="s">
        <v>260</v>
      </c>
      <c r="G201" s="10" t="s">
        <v>105</v>
      </c>
      <c r="H201" s="11">
        <v>7</v>
      </c>
      <c r="I201" s="12">
        <v>1.8</v>
      </c>
      <c r="J201" s="12">
        <f t="shared" si="10"/>
        <v>25.71428571428572</v>
      </c>
    </row>
    <row r="202" spans="2:10" ht="38.25">
      <c r="B202" s="18" t="s">
        <v>70</v>
      </c>
      <c r="C202" s="10" t="s">
        <v>20</v>
      </c>
      <c r="D202" s="10" t="s">
        <v>46</v>
      </c>
      <c r="E202" s="10" t="s">
        <v>57</v>
      </c>
      <c r="F202" s="26" t="s">
        <v>261</v>
      </c>
      <c r="G202" s="14"/>
      <c r="H202" s="11">
        <f>H203</f>
        <v>0.6</v>
      </c>
      <c r="I202" s="11">
        <f>I203</f>
        <v>0</v>
      </c>
      <c r="J202" s="12">
        <f t="shared" si="10"/>
        <v>0</v>
      </c>
    </row>
    <row r="203" spans="2:10" ht="14.25" customHeight="1">
      <c r="B203" s="18" t="s">
        <v>104</v>
      </c>
      <c r="C203" s="14" t="s">
        <v>20</v>
      </c>
      <c r="D203" s="10" t="s">
        <v>46</v>
      </c>
      <c r="E203" s="10" t="s">
        <v>57</v>
      </c>
      <c r="F203" s="26" t="s">
        <v>261</v>
      </c>
      <c r="G203" s="10" t="s">
        <v>105</v>
      </c>
      <c r="H203" s="11">
        <v>0.6</v>
      </c>
      <c r="I203" s="12">
        <v>0</v>
      </c>
      <c r="J203" s="12">
        <f t="shared" si="10"/>
        <v>0</v>
      </c>
    </row>
    <row r="204" spans="2:10" ht="25.5">
      <c r="B204" s="18" t="s">
        <v>72</v>
      </c>
      <c r="C204" s="10" t="s">
        <v>20</v>
      </c>
      <c r="D204" s="10" t="s">
        <v>46</v>
      </c>
      <c r="E204" s="10" t="s">
        <v>57</v>
      </c>
      <c r="F204" s="26" t="s">
        <v>262</v>
      </c>
      <c r="G204" s="10"/>
      <c r="H204" s="11">
        <f>H205</f>
        <v>0.6</v>
      </c>
      <c r="I204" s="11">
        <f>I205</f>
        <v>0</v>
      </c>
      <c r="J204" s="12">
        <f t="shared" si="10"/>
        <v>0</v>
      </c>
    </row>
    <row r="205" spans="2:10" ht="12.75">
      <c r="B205" s="18" t="s">
        <v>104</v>
      </c>
      <c r="C205" s="22" t="s">
        <v>20</v>
      </c>
      <c r="D205" s="22" t="s">
        <v>46</v>
      </c>
      <c r="E205" s="22" t="s">
        <v>57</v>
      </c>
      <c r="F205" s="26" t="s">
        <v>262</v>
      </c>
      <c r="G205" s="22" t="s">
        <v>105</v>
      </c>
      <c r="H205" s="11">
        <v>0.6</v>
      </c>
      <c r="I205" s="12">
        <v>0</v>
      </c>
      <c r="J205" s="12">
        <f t="shared" si="10"/>
        <v>0</v>
      </c>
    </row>
    <row r="206" spans="2:10" ht="51.75" customHeight="1">
      <c r="B206" s="18" t="s">
        <v>265</v>
      </c>
      <c r="C206" s="23" t="s">
        <v>20</v>
      </c>
      <c r="D206" s="23" t="s">
        <v>46</v>
      </c>
      <c r="E206" s="23" t="s">
        <v>57</v>
      </c>
      <c r="F206" s="26" t="s">
        <v>264</v>
      </c>
      <c r="G206" s="22"/>
      <c r="H206" s="11">
        <f>H207+H208</f>
        <v>1333</v>
      </c>
      <c r="I206" s="11">
        <f>I207+I208</f>
        <v>215.79999999999998</v>
      </c>
      <c r="J206" s="12">
        <f t="shared" si="10"/>
        <v>16.189047261815453</v>
      </c>
    </row>
    <row r="207" spans="2:10" ht="38.25">
      <c r="B207" s="18" t="s">
        <v>93</v>
      </c>
      <c r="C207" s="23" t="s">
        <v>20</v>
      </c>
      <c r="D207" s="23" t="s">
        <v>46</v>
      </c>
      <c r="E207" s="23" t="s">
        <v>57</v>
      </c>
      <c r="F207" s="26" t="s">
        <v>264</v>
      </c>
      <c r="G207" s="23" t="s">
        <v>94</v>
      </c>
      <c r="H207" s="11">
        <v>934</v>
      </c>
      <c r="I207" s="12">
        <v>169.2</v>
      </c>
      <c r="J207" s="12">
        <f t="shared" si="10"/>
        <v>18.11563169164882</v>
      </c>
    </row>
    <row r="208" spans="2:10" ht="12.75">
      <c r="B208" s="18" t="s">
        <v>104</v>
      </c>
      <c r="C208" s="22" t="s">
        <v>20</v>
      </c>
      <c r="D208" s="22" t="s">
        <v>46</v>
      </c>
      <c r="E208" s="22" t="s">
        <v>57</v>
      </c>
      <c r="F208" s="26" t="s">
        <v>264</v>
      </c>
      <c r="G208" s="22" t="s">
        <v>105</v>
      </c>
      <c r="H208" s="11">
        <v>399</v>
      </c>
      <c r="I208" s="12">
        <v>46.6</v>
      </c>
      <c r="J208" s="12">
        <f t="shared" si="10"/>
        <v>11.67919799498747</v>
      </c>
    </row>
    <row r="209" spans="2:10" ht="12.75">
      <c r="B209" s="18" t="s">
        <v>267</v>
      </c>
      <c r="C209" s="22" t="s">
        <v>20</v>
      </c>
      <c r="D209" s="22" t="s">
        <v>46</v>
      </c>
      <c r="E209" s="22" t="s">
        <v>57</v>
      </c>
      <c r="F209" s="26" t="s">
        <v>266</v>
      </c>
      <c r="G209" s="22"/>
      <c r="H209" s="11">
        <f>H210</f>
        <v>100</v>
      </c>
      <c r="I209" s="12">
        <v>12</v>
      </c>
      <c r="J209" s="12">
        <f t="shared" si="10"/>
        <v>12</v>
      </c>
    </row>
    <row r="210" spans="2:10" ht="12.75">
      <c r="B210" s="18" t="s">
        <v>269</v>
      </c>
      <c r="C210" s="22" t="s">
        <v>20</v>
      </c>
      <c r="D210" s="22" t="s">
        <v>46</v>
      </c>
      <c r="E210" s="22" t="s">
        <v>57</v>
      </c>
      <c r="F210" s="26" t="s">
        <v>268</v>
      </c>
      <c r="G210" s="22"/>
      <c r="H210" s="11">
        <v>100</v>
      </c>
      <c r="I210" s="11">
        <v>100</v>
      </c>
      <c r="J210" s="12">
        <f t="shared" si="10"/>
        <v>100</v>
      </c>
    </row>
    <row r="211" spans="2:10" ht="12.75">
      <c r="B211" s="18" t="s">
        <v>104</v>
      </c>
      <c r="C211" s="22" t="s">
        <v>20</v>
      </c>
      <c r="D211" s="22" t="s">
        <v>46</v>
      </c>
      <c r="E211" s="22" t="s">
        <v>57</v>
      </c>
      <c r="F211" s="26" t="s">
        <v>268</v>
      </c>
      <c r="G211" s="22" t="s">
        <v>105</v>
      </c>
      <c r="H211" s="11">
        <v>100</v>
      </c>
      <c r="I211" s="12">
        <v>12</v>
      </c>
      <c r="J211" s="12">
        <f t="shared" si="10"/>
        <v>12</v>
      </c>
    </row>
    <row r="212" spans="2:10" ht="25.5">
      <c r="B212" s="9" t="s">
        <v>29</v>
      </c>
      <c r="C212" s="10" t="s">
        <v>20</v>
      </c>
      <c r="D212" s="10" t="s">
        <v>47</v>
      </c>
      <c r="E212" s="10" t="s">
        <v>40</v>
      </c>
      <c r="F212" s="10"/>
      <c r="G212" s="10"/>
      <c r="H212" s="11">
        <f>H213</f>
        <v>697</v>
      </c>
      <c r="I212" s="11">
        <f>I213</f>
        <v>148.2</v>
      </c>
      <c r="J212" s="12">
        <f t="shared" si="10"/>
        <v>21.262553802008608</v>
      </c>
    </row>
    <row r="213" spans="2:10" ht="27" customHeight="1">
      <c r="B213" s="13" t="s">
        <v>53</v>
      </c>
      <c r="C213" s="14" t="s">
        <v>20</v>
      </c>
      <c r="D213" s="14" t="s">
        <v>47</v>
      </c>
      <c r="E213" s="14" t="s">
        <v>41</v>
      </c>
      <c r="F213" s="14"/>
      <c r="G213" s="14"/>
      <c r="H213" s="15">
        <f>H214</f>
        <v>697</v>
      </c>
      <c r="I213" s="15">
        <f>I214</f>
        <v>148.2</v>
      </c>
      <c r="J213" s="16">
        <f t="shared" si="10"/>
        <v>21.262553802008608</v>
      </c>
    </row>
    <row r="214" spans="2:10" ht="38.25">
      <c r="B214" s="17" t="s">
        <v>223</v>
      </c>
      <c r="C214" s="10" t="s">
        <v>20</v>
      </c>
      <c r="D214" s="10" t="s">
        <v>47</v>
      </c>
      <c r="E214" s="10" t="s">
        <v>41</v>
      </c>
      <c r="F214" s="10" t="s">
        <v>159</v>
      </c>
      <c r="G214" s="10"/>
      <c r="H214" s="11">
        <f>H215+H218+H220</f>
        <v>697</v>
      </c>
      <c r="I214" s="11">
        <f>I215+I218+I220</f>
        <v>148.2</v>
      </c>
      <c r="J214" s="12">
        <f t="shared" si="10"/>
        <v>21.262553802008608</v>
      </c>
    </row>
    <row r="215" spans="2:10" ht="12.75">
      <c r="B215" s="9" t="s">
        <v>181</v>
      </c>
      <c r="C215" s="10" t="s">
        <v>20</v>
      </c>
      <c r="D215" s="10" t="s">
        <v>47</v>
      </c>
      <c r="E215" s="10" t="s">
        <v>41</v>
      </c>
      <c r="F215" s="10" t="s">
        <v>137</v>
      </c>
      <c r="G215" s="10"/>
      <c r="H215" s="11">
        <f>H216+H217</f>
        <v>607</v>
      </c>
      <c r="I215" s="11">
        <f>I216+I217</f>
        <v>107</v>
      </c>
      <c r="J215" s="12">
        <f t="shared" si="10"/>
        <v>17.627677100494235</v>
      </c>
    </row>
    <row r="216" spans="2:10" ht="38.25">
      <c r="B216" s="18" t="s">
        <v>93</v>
      </c>
      <c r="C216" s="10" t="s">
        <v>20</v>
      </c>
      <c r="D216" s="10" t="s">
        <v>47</v>
      </c>
      <c r="E216" s="10" t="s">
        <v>41</v>
      </c>
      <c r="F216" s="10" t="s">
        <v>137</v>
      </c>
      <c r="G216" s="10" t="s">
        <v>94</v>
      </c>
      <c r="H216" s="11">
        <v>529</v>
      </c>
      <c r="I216" s="12">
        <v>94</v>
      </c>
      <c r="J216" s="12">
        <f t="shared" si="10"/>
        <v>17.76937618147448</v>
      </c>
    </row>
    <row r="217" spans="2:10" ht="12.75">
      <c r="B217" s="18" t="s">
        <v>104</v>
      </c>
      <c r="C217" s="10" t="s">
        <v>20</v>
      </c>
      <c r="D217" s="10" t="s">
        <v>47</v>
      </c>
      <c r="E217" s="10" t="s">
        <v>41</v>
      </c>
      <c r="F217" s="10" t="s">
        <v>137</v>
      </c>
      <c r="G217" s="10" t="s">
        <v>105</v>
      </c>
      <c r="H217" s="11">
        <v>78</v>
      </c>
      <c r="I217" s="12">
        <v>13</v>
      </c>
      <c r="J217" s="12">
        <f t="shared" si="10"/>
        <v>16.666666666666664</v>
      </c>
    </row>
    <row r="218" spans="2:10" ht="25.5">
      <c r="B218" s="9" t="s">
        <v>178</v>
      </c>
      <c r="C218" s="10" t="s">
        <v>20</v>
      </c>
      <c r="D218" s="10" t="s">
        <v>47</v>
      </c>
      <c r="E218" s="10" t="s">
        <v>41</v>
      </c>
      <c r="F218" s="10" t="s">
        <v>179</v>
      </c>
      <c r="G218" s="10"/>
      <c r="H218" s="11">
        <f>H219</f>
        <v>87.4</v>
      </c>
      <c r="I218" s="11">
        <f>I219</f>
        <v>38.6</v>
      </c>
      <c r="J218" s="12">
        <f t="shared" si="10"/>
        <v>44.16475972540045</v>
      </c>
    </row>
    <row r="219" spans="2:10" ht="12.75">
      <c r="B219" s="18" t="s">
        <v>104</v>
      </c>
      <c r="C219" s="10" t="s">
        <v>20</v>
      </c>
      <c r="D219" s="10" t="s">
        <v>47</v>
      </c>
      <c r="E219" s="10" t="s">
        <v>41</v>
      </c>
      <c r="F219" s="10" t="s">
        <v>179</v>
      </c>
      <c r="G219" s="10" t="s">
        <v>105</v>
      </c>
      <c r="H219" s="11">
        <v>87.4</v>
      </c>
      <c r="I219" s="12">
        <v>38.6</v>
      </c>
      <c r="J219" s="12">
        <f t="shared" si="10"/>
        <v>44.16475972540045</v>
      </c>
    </row>
    <row r="220" spans="2:10" ht="12.75">
      <c r="B220" s="18" t="s">
        <v>286</v>
      </c>
      <c r="C220" s="10" t="s">
        <v>20</v>
      </c>
      <c r="D220" s="10" t="s">
        <v>47</v>
      </c>
      <c r="E220" s="10" t="s">
        <v>41</v>
      </c>
      <c r="F220" s="10" t="s">
        <v>287</v>
      </c>
      <c r="G220" s="10"/>
      <c r="H220" s="11">
        <f>H221</f>
        <v>2.6</v>
      </c>
      <c r="I220" s="11">
        <f>I221</f>
        <v>2.6</v>
      </c>
      <c r="J220" s="12">
        <f t="shared" si="10"/>
        <v>100</v>
      </c>
    </row>
    <row r="221" spans="2:10" ht="38.25">
      <c r="B221" s="18" t="s">
        <v>93</v>
      </c>
      <c r="C221" s="10" t="s">
        <v>20</v>
      </c>
      <c r="D221" s="10" t="s">
        <v>47</v>
      </c>
      <c r="E221" s="10" t="s">
        <v>41</v>
      </c>
      <c r="F221" s="10" t="s">
        <v>287</v>
      </c>
      <c r="G221" s="10" t="s">
        <v>94</v>
      </c>
      <c r="H221" s="11">
        <v>2.6</v>
      </c>
      <c r="I221" s="12">
        <v>2.6</v>
      </c>
      <c r="J221" s="12">
        <f t="shared" si="10"/>
        <v>100</v>
      </c>
    </row>
    <row r="222" spans="2:10" ht="12.75">
      <c r="B222" s="18" t="s">
        <v>8</v>
      </c>
      <c r="C222" s="10" t="s">
        <v>20</v>
      </c>
      <c r="D222" s="10" t="s">
        <v>45</v>
      </c>
      <c r="E222" s="10"/>
      <c r="F222" s="10"/>
      <c r="G222" s="10"/>
      <c r="H222" s="11">
        <f>H227+H223</f>
        <v>26201</v>
      </c>
      <c r="I222" s="11">
        <f>I227+I223</f>
        <v>240.3</v>
      </c>
      <c r="J222" s="12">
        <f t="shared" si="10"/>
        <v>0.9171405671539256</v>
      </c>
    </row>
    <row r="223" spans="2:10" ht="12.75">
      <c r="B223" s="36" t="s">
        <v>76</v>
      </c>
      <c r="C223" s="14" t="s">
        <v>20</v>
      </c>
      <c r="D223" s="14" t="s">
        <v>45</v>
      </c>
      <c r="E223" s="14" t="s">
        <v>41</v>
      </c>
      <c r="F223" s="14"/>
      <c r="G223" s="14"/>
      <c r="H223" s="15">
        <f>H224</f>
        <v>25801</v>
      </c>
      <c r="I223" s="15">
        <f>I224</f>
        <v>0</v>
      </c>
      <c r="J223" s="16">
        <f t="shared" si="10"/>
        <v>0</v>
      </c>
    </row>
    <row r="224" spans="2:10" ht="12.75">
      <c r="B224" s="18" t="s">
        <v>267</v>
      </c>
      <c r="C224" s="10" t="s">
        <v>20</v>
      </c>
      <c r="D224" s="10" t="s">
        <v>45</v>
      </c>
      <c r="E224" s="10" t="s">
        <v>41</v>
      </c>
      <c r="F224" s="10" t="s">
        <v>266</v>
      </c>
      <c r="G224" s="10"/>
      <c r="H224" s="11">
        <f>H225</f>
        <v>25801</v>
      </c>
      <c r="I224" s="11">
        <f>I225</f>
        <v>0</v>
      </c>
      <c r="J224" s="12">
        <f t="shared" si="10"/>
        <v>0</v>
      </c>
    </row>
    <row r="225" spans="2:10" ht="51">
      <c r="B225" s="18" t="s">
        <v>115</v>
      </c>
      <c r="C225" s="10" t="s">
        <v>20</v>
      </c>
      <c r="D225" s="10" t="s">
        <v>45</v>
      </c>
      <c r="E225" s="10" t="s">
        <v>41</v>
      </c>
      <c r="F225" s="10" t="s">
        <v>270</v>
      </c>
      <c r="G225" s="10"/>
      <c r="H225" s="11">
        <f>H226</f>
        <v>25801</v>
      </c>
      <c r="I225" s="12">
        <v>0</v>
      </c>
      <c r="J225" s="12">
        <f t="shared" si="10"/>
        <v>0</v>
      </c>
    </row>
    <row r="226" spans="2:10" ht="12.75">
      <c r="B226" s="18" t="s">
        <v>104</v>
      </c>
      <c r="C226" s="10" t="s">
        <v>20</v>
      </c>
      <c r="D226" s="10" t="s">
        <v>45</v>
      </c>
      <c r="E226" s="10" t="s">
        <v>41</v>
      </c>
      <c r="F226" s="10" t="s">
        <v>270</v>
      </c>
      <c r="G226" s="10" t="s">
        <v>105</v>
      </c>
      <c r="H226" s="11">
        <v>25801</v>
      </c>
      <c r="I226" s="12">
        <v>0</v>
      </c>
      <c r="J226" s="12">
        <f t="shared" si="10"/>
        <v>0</v>
      </c>
    </row>
    <row r="227" spans="2:10" ht="14.25" customHeight="1">
      <c r="B227" s="13" t="s">
        <v>14</v>
      </c>
      <c r="C227" s="14" t="s">
        <v>20</v>
      </c>
      <c r="D227" s="14" t="s">
        <v>45</v>
      </c>
      <c r="E227" s="14" t="s">
        <v>44</v>
      </c>
      <c r="F227" s="14"/>
      <c r="G227" s="14"/>
      <c r="H227" s="15">
        <f aca="true" t="shared" si="11" ref="H227:I229">H228</f>
        <v>400</v>
      </c>
      <c r="I227" s="15">
        <v>240.3</v>
      </c>
      <c r="J227" s="16">
        <f t="shared" si="10"/>
        <v>60.075</v>
      </c>
    </row>
    <row r="228" spans="2:10" ht="25.5">
      <c r="B228" s="17" t="s">
        <v>138</v>
      </c>
      <c r="C228" s="10" t="s">
        <v>20</v>
      </c>
      <c r="D228" s="10" t="s">
        <v>45</v>
      </c>
      <c r="E228" s="10" t="s">
        <v>44</v>
      </c>
      <c r="F228" s="10" t="s">
        <v>116</v>
      </c>
      <c r="G228" s="10"/>
      <c r="H228" s="11">
        <f t="shared" si="11"/>
        <v>400</v>
      </c>
      <c r="I228" s="11">
        <f t="shared" si="11"/>
        <v>240.3</v>
      </c>
      <c r="J228" s="12">
        <f t="shared" si="10"/>
        <v>60.075</v>
      </c>
    </row>
    <row r="229" spans="2:10" ht="12.75">
      <c r="B229" s="9" t="s">
        <v>86</v>
      </c>
      <c r="C229" s="10" t="s">
        <v>20</v>
      </c>
      <c r="D229" s="10" t="s">
        <v>45</v>
      </c>
      <c r="E229" s="10" t="s">
        <v>44</v>
      </c>
      <c r="F229" s="10" t="s">
        <v>195</v>
      </c>
      <c r="G229" s="10"/>
      <c r="H229" s="11">
        <f t="shared" si="11"/>
        <v>400</v>
      </c>
      <c r="I229" s="11">
        <f t="shared" si="11"/>
        <v>240.3</v>
      </c>
      <c r="J229" s="12">
        <f t="shared" si="10"/>
        <v>60.075</v>
      </c>
    </row>
    <row r="230" spans="2:10" ht="14.25" customHeight="1">
      <c r="B230" s="18" t="s">
        <v>104</v>
      </c>
      <c r="C230" s="10" t="s">
        <v>20</v>
      </c>
      <c r="D230" s="10" t="s">
        <v>45</v>
      </c>
      <c r="E230" s="10" t="s">
        <v>44</v>
      </c>
      <c r="F230" s="10" t="s">
        <v>195</v>
      </c>
      <c r="G230" s="10" t="s">
        <v>105</v>
      </c>
      <c r="H230" s="11">
        <v>400</v>
      </c>
      <c r="I230" s="12">
        <v>240.3</v>
      </c>
      <c r="J230" s="12">
        <f t="shared" si="10"/>
        <v>60.075</v>
      </c>
    </row>
    <row r="231" spans="2:10" ht="14.25" customHeight="1">
      <c r="B231" s="18" t="s">
        <v>89</v>
      </c>
      <c r="C231" s="10" t="s">
        <v>20</v>
      </c>
      <c r="D231" s="10" t="s">
        <v>42</v>
      </c>
      <c r="E231" s="10" t="s">
        <v>40</v>
      </c>
      <c r="F231" s="10"/>
      <c r="G231" s="10"/>
      <c r="H231" s="11">
        <f aca="true" t="shared" si="12" ref="H231:I234">H232</f>
        <v>3</v>
      </c>
      <c r="I231" s="11">
        <f t="shared" si="12"/>
        <v>0</v>
      </c>
      <c r="J231" s="12">
        <f t="shared" si="10"/>
        <v>0</v>
      </c>
    </row>
    <row r="232" spans="2:10" ht="14.25" customHeight="1">
      <c r="B232" s="36" t="s">
        <v>233</v>
      </c>
      <c r="C232" s="14" t="s">
        <v>20</v>
      </c>
      <c r="D232" s="14" t="s">
        <v>42</v>
      </c>
      <c r="E232" s="14" t="s">
        <v>46</v>
      </c>
      <c r="F232" s="14"/>
      <c r="G232" s="14"/>
      <c r="H232" s="15">
        <f t="shared" si="12"/>
        <v>3</v>
      </c>
      <c r="I232" s="15">
        <f t="shared" si="12"/>
        <v>0</v>
      </c>
      <c r="J232" s="16">
        <f t="shared" si="10"/>
        <v>0</v>
      </c>
    </row>
    <row r="233" spans="2:10" ht="51" customHeight="1">
      <c r="B233" s="18" t="s">
        <v>107</v>
      </c>
      <c r="C233" s="10" t="s">
        <v>20</v>
      </c>
      <c r="D233" s="10" t="s">
        <v>42</v>
      </c>
      <c r="E233" s="10" t="s">
        <v>46</v>
      </c>
      <c r="F233" s="10" t="s">
        <v>254</v>
      </c>
      <c r="G233" s="10"/>
      <c r="H233" s="11">
        <f t="shared" si="12"/>
        <v>3</v>
      </c>
      <c r="I233" s="11">
        <f t="shared" si="12"/>
        <v>0</v>
      </c>
      <c r="J233" s="12">
        <f t="shared" si="10"/>
        <v>0</v>
      </c>
    </row>
    <row r="234" spans="2:10" ht="24" customHeight="1">
      <c r="B234" s="18" t="s">
        <v>234</v>
      </c>
      <c r="C234" s="10" t="s">
        <v>20</v>
      </c>
      <c r="D234" s="10" t="s">
        <v>42</v>
      </c>
      <c r="E234" s="10" t="s">
        <v>46</v>
      </c>
      <c r="F234" s="10" t="s">
        <v>255</v>
      </c>
      <c r="G234" s="10"/>
      <c r="H234" s="11">
        <f t="shared" si="12"/>
        <v>3</v>
      </c>
      <c r="I234" s="11">
        <f t="shared" si="12"/>
        <v>0</v>
      </c>
      <c r="J234" s="12">
        <f t="shared" si="10"/>
        <v>0</v>
      </c>
    </row>
    <row r="235" spans="2:10" ht="14.25" customHeight="1">
      <c r="B235" s="18" t="s">
        <v>104</v>
      </c>
      <c r="C235" s="10" t="s">
        <v>20</v>
      </c>
      <c r="D235" s="10" t="s">
        <v>42</v>
      </c>
      <c r="E235" s="10" t="s">
        <v>46</v>
      </c>
      <c r="F235" s="10" t="s">
        <v>255</v>
      </c>
      <c r="G235" s="10" t="s">
        <v>105</v>
      </c>
      <c r="H235" s="11">
        <v>3</v>
      </c>
      <c r="I235" s="12">
        <v>0</v>
      </c>
      <c r="J235" s="12">
        <f t="shared" si="10"/>
        <v>0</v>
      </c>
    </row>
    <row r="236" spans="2:10" ht="13.5" customHeight="1">
      <c r="B236" s="9" t="s">
        <v>30</v>
      </c>
      <c r="C236" s="10" t="s">
        <v>20</v>
      </c>
      <c r="D236" s="10" t="s">
        <v>48</v>
      </c>
      <c r="E236" s="10" t="s">
        <v>40</v>
      </c>
      <c r="F236" s="37"/>
      <c r="G236" s="37"/>
      <c r="H236" s="11">
        <f aca="true" t="shared" si="13" ref="H236:I239">H237</f>
        <v>50</v>
      </c>
      <c r="I236" s="11">
        <f t="shared" si="13"/>
        <v>0</v>
      </c>
      <c r="J236" s="12">
        <f t="shared" si="10"/>
        <v>0</v>
      </c>
    </row>
    <row r="237" spans="2:10" ht="14.25" customHeight="1">
      <c r="B237" s="13" t="s">
        <v>31</v>
      </c>
      <c r="C237" s="14" t="s">
        <v>20</v>
      </c>
      <c r="D237" s="14" t="s">
        <v>48</v>
      </c>
      <c r="E237" s="14" t="s">
        <v>47</v>
      </c>
      <c r="F237" s="14"/>
      <c r="G237" s="14"/>
      <c r="H237" s="15">
        <f t="shared" si="13"/>
        <v>50</v>
      </c>
      <c r="I237" s="15">
        <f t="shared" si="13"/>
        <v>0</v>
      </c>
      <c r="J237" s="16">
        <f t="shared" si="10"/>
        <v>0</v>
      </c>
    </row>
    <row r="238" spans="2:10" ht="38.25">
      <c r="B238" s="17" t="s">
        <v>224</v>
      </c>
      <c r="C238" s="10" t="s">
        <v>20</v>
      </c>
      <c r="D238" s="10" t="s">
        <v>48</v>
      </c>
      <c r="E238" s="10" t="s">
        <v>47</v>
      </c>
      <c r="F238" s="10" t="s">
        <v>159</v>
      </c>
      <c r="G238" s="10"/>
      <c r="H238" s="11">
        <f t="shared" si="13"/>
        <v>50</v>
      </c>
      <c r="I238" s="11">
        <f t="shared" si="13"/>
        <v>0</v>
      </c>
      <c r="J238" s="12">
        <f t="shared" si="10"/>
        <v>0</v>
      </c>
    </row>
    <row r="239" spans="2:10" ht="12.75">
      <c r="B239" s="9" t="s">
        <v>16</v>
      </c>
      <c r="C239" s="10" t="s">
        <v>20</v>
      </c>
      <c r="D239" s="10" t="s">
        <v>48</v>
      </c>
      <c r="E239" s="10" t="s">
        <v>47</v>
      </c>
      <c r="F239" s="10" t="s">
        <v>139</v>
      </c>
      <c r="G239" s="10"/>
      <c r="H239" s="11">
        <f t="shared" si="13"/>
        <v>50</v>
      </c>
      <c r="I239" s="11">
        <f t="shared" si="13"/>
        <v>0</v>
      </c>
      <c r="J239" s="12">
        <f t="shared" si="10"/>
        <v>0</v>
      </c>
    </row>
    <row r="240" spans="2:10" ht="13.5" customHeight="1">
      <c r="B240" s="18" t="s">
        <v>104</v>
      </c>
      <c r="C240" s="10" t="s">
        <v>20</v>
      </c>
      <c r="D240" s="10" t="s">
        <v>48</v>
      </c>
      <c r="E240" s="10" t="s">
        <v>47</v>
      </c>
      <c r="F240" s="10" t="s">
        <v>139</v>
      </c>
      <c r="G240" s="10" t="s">
        <v>105</v>
      </c>
      <c r="H240" s="11">
        <v>50</v>
      </c>
      <c r="I240" s="12">
        <v>0</v>
      </c>
      <c r="J240" s="12">
        <f t="shared" si="10"/>
        <v>0</v>
      </c>
    </row>
    <row r="241" spans="2:10" ht="13.5" customHeight="1">
      <c r="B241" s="9" t="s">
        <v>2</v>
      </c>
      <c r="C241" s="10" t="s">
        <v>20</v>
      </c>
      <c r="D241" s="10" t="s">
        <v>39</v>
      </c>
      <c r="E241" s="10" t="s">
        <v>40</v>
      </c>
      <c r="F241" s="10"/>
      <c r="G241" s="10"/>
      <c r="H241" s="11">
        <f>H246+H242</f>
        <v>132.8</v>
      </c>
      <c r="I241" s="11">
        <f>I246+I242</f>
        <v>76</v>
      </c>
      <c r="J241" s="12">
        <f t="shared" si="10"/>
        <v>57.22891566265059</v>
      </c>
    </row>
    <row r="242" spans="2:10" ht="12.75">
      <c r="B242" s="38" t="s">
        <v>54</v>
      </c>
      <c r="C242" s="14" t="s">
        <v>20</v>
      </c>
      <c r="D242" s="14" t="s">
        <v>39</v>
      </c>
      <c r="E242" s="14" t="s">
        <v>42</v>
      </c>
      <c r="F242" s="14"/>
      <c r="G242" s="14"/>
      <c r="H242" s="15">
        <f aca="true" t="shared" si="14" ref="H242:I244">H243</f>
        <v>51.8</v>
      </c>
      <c r="I242" s="15">
        <f t="shared" si="14"/>
        <v>46</v>
      </c>
      <c r="J242" s="16">
        <f t="shared" si="10"/>
        <v>88.8030888030888</v>
      </c>
    </row>
    <row r="243" spans="2:10" ht="25.5">
      <c r="B243" s="39" t="s">
        <v>274</v>
      </c>
      <c r="C243" s="10" t="s">
        <v>20</v>
      </c>
      <c r="D243" s="10" t="s">
        <v>39</v>
      </c>
      <c r="E243" s="10" t="s">
        <v>42</v>
      </c>
      <c r="F243" s="10" t="s">
        <v>213</v>
      </c>
      <c r="G243" s="10"/>
      <c r="H243" s="11">
        <f t="shared" si="14"/>
        <v>51.8</v>
      </c>
      <c r="I243" s="11">
        <f t="shared" si="14"/>
        <v>46</v>
      </c>
      <c r="J243" s="12">
        <f t="shared" si="10"/>
        <v>88.8030888030888</v>
      </c>
    </row>
    <row r="244" spans="2:10" ht="12.75">
      <c r="B244" s="39" t="s">
        <v>275</v>
      </c>
      <c r="C244" s="10" t="s">
        <v>20</v>
      </c>
      <c r="D244" s="10" t="s">
        <v>39</v>
      </c>
      <c r="E244" s="10" t="s">
        <v>42</v>
      </c>
      <c r="F244" s="10" t="s">
        <v>276</v>
      </c>
      <c r="G244" s="10"/>
      <c r="H244" s="11">
        <f t="shared" si="14"/>
        <v>51.8</v>
      </c>
      <c r="I244" s="11">
        <f t="shared" si="14"/>
        <v>46</v>
      </c>
      <c r="J244" s="12">
        <f t="shared" si="10"/>
        <v>88.8030888030888</v>
      </c>
    </row>
    <row r="245" spans="2:10" ht="38.25">
      <c r="B245" s="39" t="s">
        <v>93</v>
      </c>
      <c r="C245" s="10" t="s">
        <v>20</v>
      </c>
      <c r="D245" s="10" t="s">
        <v>39</v>
      </c>
      <c r="E245" s="10" t="s">
        <v>42</v>
      </c>
      <c r="F245" s="10" t="s">
        <v>276</v>
      </c>
      <c r="G245" s="10" t="s">
        <v>94</v>
      </c>
      <c r="H245" s="11">
        <v>51.8</v>
      </c>
      <c r="I245" s="12">
        <v>46</v>
      </c>
      <c r="J245" s="12">
        <f t="shared" si="10"/>
        <v>88.8030888030888</v>
      </c>
    </row>
    <row r="246" spans="2:10" ht="14.25" customHeight="1">
      <c r="B246" s="13" t="s">
        <v>5</v>
      </c>
      <c r="C246" s="14" t="s">
        <v>20</v>
      </c>
      <c r="D246" s="14" t="s">
        <v>39</v>
      </c>
      <c r="E246" s="14" t="s">
        <v>39</v>
      </c>
      <c r="F246" s="14"/>
      <c r="G246" s="14"/>
      <c r="H246" s="15">
        <f>H247</f>
        <v>81</v>
      </c>
      <c r="I246" s="15">
        <f>I247</f>
        <v>30</v>
      </c>
      <c r="J246" s="16">
        <f t="shared" si="10"/>
        <v>37.03703703703704</v>
      </c>
    </row>
    <row r="247" spans="2:10" ht="38.25">
      <c r="B247" s="9" t="s">
        <v>228</v>
      </c>
      <c r="C247" s="10" t="s">
        <v>20</v>
      </c>
      <c r="D247" s="10" t="s">
        <v>39</v>
      </c>
      <c r="E247" s="10" t="s">
        <v>39</v>
      </c>
      <c r="F247" s="10" t="s">
        <v>160</v>
      </c>
      <c r="G247" s="10"/>
      <c r="H247" s="11">
        <f>H248+H250</f>
        <v>81</v>
      </c>
      <c r="I247" s="11">
        <f>I248+I250</f>
        <v>30</v>
      </c>
      <c r="J247" s="12">
        <f t="shared" si="10"/>
        <v>37.03703703703704</v>
      </c>
    </row>
    <row r="248" spans="2:10" ht="13.5" customHeight="1">
      <c r="B248" s="9" t="s">
        <v>177</v>
      </c>
      <c r="C248" s="10" t="s">
        <v>20</v>
      </c>
      <c r="D248" s="10" t="s">
        <v>39</v>
      </c>
      <c r="E248" s="10" t="s">
        <v>39</v>
      </c>
      <c r="F248" s="10" t="s">
        <v>196</v>
      </c>
      <c r="G248" s="10"/>
      <c r="H248" s="11">
        <f>H249</f>
        <v>60</v>
      </c>
      <c r="I248" s="11">
        <f>I249</f>
        <v>9</v>
      </c>
      <c r="J248" s="12">
        <f t="shared" si="10"/>
        <v>15</v>
      </c>
    </row>
    <row r="249" spans="2:10" ht="12.75">
      <c r="B249" s="20" t="s">
        <v>96</v>
      </c>
      <c r="C249" s="10" t="s">
        <v>20</v>
      </c>
      <c r="D249" s="10" t="s">
        <v>39</v>
      </c>
      <c r="E249" s="10" t="s">
        <v>39</v>
      </c>
      <c r="F249" s="10" t="s">
        <v>196</v>
      </c>
      <c r="G249" s="10" t="s">
        <v>97</v>
      </c>
      <c r="H249" s="11">
        <v>60</v>
      </c>
      <c r="I249" s="12">
        <v>9</v>
      </c>
      <c r="J249" s="12">
        <f t="shared" si="10"/>
        <v>15</v>
      </c>
    </row>
    <row r="250" spans="2:10" ht="12.75">
      <c r="B250" s="20" t="s">
        <v>293</v>
      </c>
      <c r="C250" s="10" t="s">
        <v>20</v>
      </c>
      <c r="D250" s="10" t="s">
        <v>39</v>
      </c>
      <c r="E250" s="10" t="s">
        <v>39</v>
      </c>
      <c r="F250" s="10" t="s">
        <v>292</v>
      </c>
      <c r="G250" s="10"/>
      <c r="H250" s="11">
        <f>H251</f>
        <v>21</v>
      </c>
      <c r="I250" s="11">
        <f>I251</f>
        <v>21</v>
      </c>
      <c r="J250" s="12"/>
    </row>
    <row r="251" spans="2:10" ht="12.75">
      <c r="B251" s="18" t="s">
        <v>104</v>
      </c>
      <c r="C251" s="10" t="s">
        <v>20</v>
      </c>
      <c r="D251" s="10" t="s">
        <v>39</v>
      </c>
      <c r="E251" s="10" t="s">
        <v>39</v>
      </c>
      <c r="F251" s="10" t="s">
        <v>292</v>
      </c>
      <c r="G251" s="10" t="s">
        <v>105</v>
      </c>
      <c r="H251" s="11">
        <v>21</v>
      </c>
      <c r="I251" s="12">
        <v>21</v>
      </c>
      <c r="J251" s="12"/>
    </row>
    <row r="252" spans="2:10" ht="12.75">
      <c r="B252" s="9" t="s">
        <v>7</v>
      </c>
      <c r="C252" s="10" t="s">
        <v>20</v>
      </c>
      <c r="D252" s="10" t="s">
        <v>44</v>
      </c>
      <c r="E252" s="10" t="s">
        <v>40</v>
      </c>
      <c r="F252" s="10"/>
      <c r="G252" s="10"/>
      <c r="H252" s="11">
        <f>H253+H261+H267+H257</f>
        <v>15016.199999999999</v>
      </c>
      <c r="I252" s="11">
        <f>I253+I261+I267+I257</f>
        <v>128.7</v>
      </c>
      <c r="J252" s="12">
        <f t="shared" si="10"/>
        <v>0.8570743596915332</v>
      </c>
    </row>
    <row r="253" spans="2:10" ht="12.75">
      <c r="B253" s="13" t="s">
        <v>17</v>
      </c>
      <c r="C253" s="14" t="s">
        <v>20</v>
      </c>
      <c r="D253" s="14" t="s">
        <v>44</v>
      </c>
      <c r="E253" s="14" t="s">
        <v>46</v>
      </c>
      <c r="F253" s="14"/>
      <c r="G253" s="14"/>
      <c r="H253" s="15">
        <f aca="true" t="shared" si="15" ref="H253:I255">H254</f>
        <v>205</v>
      </c>
      <c r="I253" s="15">
        <f t="shared" si="15"/>
        <v>86.3</v>
      </c>
      <c r="J253" s="16">
        <f t="shared" si="10"/>
        <v>42.09756097560975</v>
      </c>
    </row>
    <row r="254" spans="2:10" ht="25.5">
      <c r="B254" s="9" t="s">
        <v>167</v>
      </c>
      <c r="C254" s="10" t="s">
        <v>20</v>
      </c>
      <c r="D254" s="10" t="s">
        <v>44</v>
      </c>
      <c r="E254" s="10" t="s">
        <v>46</v>
      </c>
      <c r="F254" s="10" t="s">
        <v>213</v>
      </c>
      <c r="G254" s="10"/>
      <c r="H254" s="11">
        <f t="shared" si="15"/>
        <v>205</v>
      </c>
      <c r="I254" s="11">
        <f t="shared" si="15"/>
        <v>86.3</v>
      </c>
      <c r="J254" s="12">
        <f t="shared" si="10"/>
        <v>42.09756097560975</v>
      </c>
    </row>
    <row r="255" spans="2:10" ht="12.75">
      <c r="B255" s="9" t="s">
        <v>83</v>
      </c>
      <c r="C255" s="10" t="s">
        <v>20</v>
      </c>
      <c r="D255" s="10" t="s">
        <v>44</v>
      </c>
      <c r="E255" s="10" t="s">
        <v>46</v>
      </c>
      <c r="F255" s="10" t="s">
        <v>214</v>
      </c>
      <c r="G255" s="10"/>
      <c r="H255" s="11">
        <f t="shared" si="15"/>
        <v>205</v>
      </c>
      <c r="I255" s="11">
        <f t="shared" si="15"/>
        <v>86.3</v>
      </c>
      <c r="J255" s="12">
        <f t="shared" si="10"/>
        <v>42.09756097560975</v>
      </c>
    </row>
    <row r="256" spans="2:10" ht="15" customHeight="1">
      <c r="B256" s="20" t="s">
        <v>96</v>
      </c>
      <c r="C256" s="10" t="s">
        <v>20</v>
      </c>
      <c r="D256" s="10" t="s">
        <v>44</v>
      </c>
      <c r="E256" s="10" t="s">
        <v>46</v>
      </c>
      <c r="F256" s="10" t="s">
        <v>214</v>
      </c>
      <c r="G256" s="10" t="s">
        <v>97</v>
      </c>
      <c r="H256" s="11">
        <v>205</v>
      </c>
      <c r="I256" s="12">
        <v>86.3</v>
      </c>
      <c r="J256" s="12">
        <f t="shared" si="10"/>
        <v>42.09756097560975</v>
      </c>
    </row>
    <row r="257" spans="2:10" ht="15" customHeight="1">
      <c r="B257" s="38" t="s">
        <v>87</v>
      </c>
      <c r="C257" s="14" t="s">
        <v>20</v>
      </c>
      <c r="D257" s="14" t="s">
        <v>44</v>
      </c>
      <c r="E257" s="14" t="s">
        <v>47</v>
      </c>
      <c r="F257" s="14"/>
      <c r="G257" s="14"/>
      <c r="H257" s="15">
        <f aca="true" t="shared" si="16" ref="H257:I259">H258</f>
        <v>5</v>
      </c>
      <c r="I257" s="15">
        <f t="shared" si="16"/>
        <v>5</v>
      </c>
      <c r="J257" s="16">
        <f t="shared" si="10"/>
        <v>100</v>
      </c>
    </row>
    <row r="258" spans="2:10" ht="15" customHeight="1">
      <c r="B258" s="39" t="s">
        <v>267</v>
      </c>
      <c r="C258" s="10" t="s">
        <v>20</v>
      </c>
      <c r="D258" s="10" t="s">
        <v>44</v>
      </c>
      <c r="E258" s="10" t="s">
        <v>47</v>
      </c>
      <c r="F258" s="10" t="s">
        <v>266</v>
      </c>
      <c r="G258" s="10"/>
      <c r="H258" s="11">
        <f t="shared" si="16"/>
        <v>5</v>
      </c>
      <c r="I258" s="11">
        <f t="shared" si="16"/>
        <v>5</v>
      </c>
      <c r="J258" s="12">
        <f t="shared" si="10"/>
        <v>100</v>
      </c>
    </row>
    <row r="259" spans="2:10" ht="15" customHeight="1">
      <c r="B259" s="39" t="s">
        <v>269</v>
      </c>
      <c r="C259" s="10" t="s">
        <v>20</v>
      </c>
      <c r="D259" s="10" t="s">
        <v>44</v>
      </c>
      <c r="E259" s="10" t="s">
        <v>47</v>
      </c>
      <c r="F259" s="10" t="s">
        <v>268</v>
      </c>
      <c r="G259" s="10"/>
      <c r="H259" s="11">
        <f t="shared" si="16"/>
        <v>5</v>
      </c>
      <c r="I259" s="11">
        <f t="shared" si="16"/>
        <v>5</v>
      </c>
      <c r="J259" s="12">
        <f t="shared" si="10"/>
        <v>100</v>
      </c>
    </row>
    <row r="260" spans="2:10" ht="15" customHeight="1">
      <c r="B260" s="39" t="s">
        <v>96</v>
      </c>
      <c r="C260" s="10" t="s">
        <v>20</v>
      </c>
      <c r="D260" s="10" t="s">
        <v>44</v>
      </c>
      <c r="E260" s="10" t="s">
        <v>47</v>
      </c>
      <c r="F260" s="10" t="s">
        <v>268</v>
      </c>
      <c r="G260" s="10" t="s">
        <v>97</v>
      </c>
      <c r="H260" s="11">
        <v>5</v>
      </c>
      <c r="I260" s="12">
        <v>5</v>
      </c>
      <c r="J260" s="12">
        <f t="shared" si="10"/>
        <v>100</v>
      </c>
    </row>
    <row r="261" spans="2:10" ht="15" customHeight="1">
      <c r="B261" s="13" t="s">
        <v>23</v>
      </c>
      <c r="C261" s="14" t="s">
        <v>20</v>
      </c>
      <c r="D261" s="14" t="s">
        <v>44</v>
      </c>
      <c r="E261" s="14" t="s">
        <v>45</v>
      </c>
      <c r="F261" s="14"/>
      <c r="G261" s="14"/>
      <c r="H261" s="15">
        <f>H262</f>
        <v>14706.199999999999</v>
      </c>
      <c r="I261" s="15">
        <f>I262</f>
        <v>0</v>
      </c>
      <c r="J261" s="16">
        <f t="shared" si="10"/>
        <v>0</v>
      </c>
    </row>
    <row r="262" spans="2:10" ht="24">
      <c r="B262" s="40" t="s">
        <v>197</v>
      </c>
      <c r="C262" s="10" t="s">
        <v>20</v>
      </c>
      <c r="D262" s="10" t="s">
        <v>44</v>
      </c>
      <c r="E262" s="10" t="s">
        <v>45</v>
      </c>
      <c r="F262" s="26" t="s">
        <v>198</v>
      </c>
      <c r="G262" s="10"/>
      <c r="H262" s="11">
        <f>H265+H263</f>
        <v>14706.199999999999</v>
      </c>
      <c r="I262" s="11">
        <f>I265+I263</f>
        <v>0</v>
      </c>
      <c r="J262" s="12">
        <f t="shared" si="10"/>
        <v>0</v>
      </c>
    </row>
    <row r="263" spans="2:10" ht="102">
      <c r="B263" s="18" t="s">
        <v>119</v>
      </c>
      <c r="C263" s="10" t="s">
        <v>20</v>
      </c>
      <c r="D263" s="10" t="s">
        <v>44</v>
      </c>
      <c r="E263" s="10" t="s">
        <v>45</v>
      </c>
      <c r="F263" s="26" t="s">
        <v>199</v>
      </c>
      <c r="G263" s="10"/>
      <c r="H263" s="11">
        <f>H264</f>
        <v>8823.8</v>
      </c>
      <c r="I263" s="11">
        <f>I264</f>
        <v>0</v>
      </c>
      <c r="J263" s="12">
        <f t="shared" si="10"/>
        <v>0</v>
      </c>
    </row>
    <row r="264" spans="2:10" ht="25.5">
      <c r="B264" s="18" t="s">
        <v>117</v>
      </c>
      <c r="C264" s="10" t="s">
        <v>20</v>
      </c>
      <c r="D264" s="10" t="s">
        <v>44</v>
      </c>
      <c r="E264" s="10" t="s">
        <v>45</v>
      </c>
      <c r="F264" s="26" t="s">
        <v>199</v>
      </c>
      <c r="G264" s="10" t="s">
        <v>118</v>
      </c>
      <c r="H264" s="11">
        <v>8823.8</v>
      </c>
      <c r="I264" s="12">
        <v>0</v>
      </c>
      <c r="J264" s="12">
        <f t="shared" si="10"/>
        <v>0</v>
      </c>
    </row>
    <row r="265" spans="2:10" ht="38.25" customHeight="1">
      <c r="B265" s="18" t="s">
        <v>172</v>
      </c>
      <c r="C265" s="10" t="s">
        <v>20</v>
      </c>
      <c r="D265" s="10" t="s">
        <v>44</v>
      </c>
      <c r="E265" s="10" t="s">
        <v>45</v>
      </c>
      <c r="F265" s="26" t="s">
        <v>200</v>
      </c>
      <c r="G265" s="10"/>
      <c r="H265" s="11">
        <f>H266</f>
        <v>5882.4</v>
      </c>
      <c r="I265" s="11">
        <f>I266</f>
        <v>0</v>
      </c>
      <c r="J265" s="12">
        <f t="shared" si="10"/>
        <v>0</v>
      </c>
    </row>
    <row r="266" spans="2:10" ht="28.5" customHeight="1">
      <c r="B266" s="18" t="s">
        <v>117</v>
      </c>
      <c r="C266" s="10" t="s">
        <v>20</v>
      </c>
      <c r="D266" s="10" t="s">
        <v>44</v>
      </c>
      <c r="E266" s="10" t="s">
        <v>45</v>
      </c>
      <c r="F266" s="26" t="s">
        <v>200</v>
      </c>
      <c r="G266" s="10" t="s">
        <v>118</v>
      </c>
      <c r="H266" s="11">
        <v>5882.4</v>
      </c>
      <c r="I266" s="12">
        <v>0</v>
      </c>
      <c r="J266" s="12">
        <f t="shared" si="10"/>
        <v>0</v>
      </c>
    </row>
    <row r="267" spans="2:10" ht="15" customHeight="1">
      <c r="B267" s="13" t="s">
        <v>295</v>
      </c>
      <c r="C267" s="14" t="s">
        <v>20</v>
      </c>
      <c r="D267" s="14" t="s">
        <v>44</v>
      </c>
      <c r="E267" s="14" t="s">
        <v>48</v>
      </c>
      <c r="F267" s="14"/>
      <c r="G267" s="14"/>
      <c r="H267" s="15">
        <f>H269</f>
        <v>100</v>
      </c>
      <c r="I267" s="15">
        <f>I269</f>
        <v>37.4</v>
      </c>
      <c r="J267" s="16">
        <f t="shared" si="10"/>
        <v>37.4</v>
      </c>
    </row>
    <row r="268" spans="2:10" ht="26.25" customHeight="1">
      <c r="B268" s="9" t="s">
        <v>140</v>
      </c>
      <c r="C268" s="10" t="s">
        <v>20</v>
      </c>
      <c r="D268" s="10" t="s">
        <v>44</v>
      </c>
      <c r="E268" s="10" t="s">
        <v>48</v>
      </c>
      <c r="F268" s="10" t="s">
        <v>226</v>
      </c>
      <c r="G268" s="10"/>
      <c r="H268" s="11">
        <f>H269</f>
        <v>100</v>
      </c>
      <c r="I268" s="11">
        <f>I269</f>
        <v>37.4</v>
      </c>
      <c r="J268" s="12">
        <f t="shared" si="10"/>
        <v>37.4</v>
      </c>
    </row>
    <row r="269" spans="2:10" ht="12.75">
      <c r="B269" s="9" t="s">
        <v>227</v>
      </c>
      <c r="C269" s="10" t="s">
        <v>20</v>
      </c>
      <c r="D269" s="10" t="s">
        <v>44</v>
      </c>
      <c r="E269" s="10" t="s">
        <v>48</v>
      </c>
      <c r="F269" s="10" t="s">
        <v>201</v>
      </c>
      <c r="G269" s="10"/>
      <c r="H269" s="11">
        <f>H270</f>
        <v>100</v>
      </c>
      <c r="I269" s="11">
        <f>I270</f>
        <v>37.4</v>
      </c>
      <c r="J269" s="12">
        <f t="shared" si="10"/>
        <v>37.4</v>
      </c>
    </row>
    <row r="270" spans="2:10" ht="25.5">
      <c r="B270" s="18" t="s">
        <v>100</v>
      </c>
      <c r="C270" s="10" t="s">
        <v>20</v>
      </c>
      <c r="D270" s="10" t="s">
        <v>44</v>
      </c>
      <c r="E270" s="10" t="s">
        <v>48</v>
      </c>
      <c r="F270" s="10" t="s">
        <v>201</v>
      </c>
      <c r="G270" s="10" t="s">
        <v>101</v>
      </c>
      <c r="H270" s="11">
        <v>100</v>
      </c>
      <c r="I270" s="12">
        <v>37.4</v>
      </c>
      <c r="J270" s="12">
        <f t="shared" si="10"/>
        <v>37.4</v>
      </c>
    </row>
    <row r="271" spans="2:10" ht="12.75">
      <c r="B271" s="9" t="s">
        <v>74</v>
      </c>
      <c r="C271" s="10" t="s">
        <v>20</v>
      </c>
      <c r="D271" s="10" t="s">
        <v>49</v>
      </c>
      <c r="E271" s="10" t="s">
        <v>40</v>
      </c>
      <c r="F271" s="10"/>
      <c r="G271" s="10"/>
      <c r="H271" s="11">
        <f>H273</f>
        <v>200</v>
      </c>
      <c r="I271" s="11">
        <f>I273</f>
        <v>31.2</v>
      </c>
      <c r="J271" s="12">
        <f t="shared" si="10"/>
        <v>15.6</v>
      </c>
    </row>
    <row r="272" spans="2:10" ht="12.75">
      <c r="B272" s="13" t="s">
        <v>296</v>
      </c>
      <c r="C272" s="14" t="s">
        <v>20</v>
      </c>
      <c r="D272" s="14" t="s">
        <v>49</v>
      </c>
      <c r="E272" s="14" t="s">
        <v>46</v>
      </c>
      <c r="F272" s="14"/>
      <c r="G272" s="14"/>
      <c r="H272" s="15">
        <f>H273</f>
        <v>200</v>
      </c>
      <c r="I272" s="15">
        <f>I273</f>
        <v>31.2</v>
      </c>
      <c r="J272" s="15">
        <f>J273</f>
        <v>15.6</v>
      </c>
    </row>
    <row r="273" spans="2:10" ht="25.5">
      <c r="B273" s="9" t="s">
        <v>232</v>
      </c>
      <c r="C273" s="10" t="s">
        <v>20</v>
      </c>
      <c r="D273" s="10" t="s">
        <v>49</v>
      </c>
      <c r="E273" s="10" t="s">
        <v>46</v>
      </c>
      <c r="F273" s="10" t="s">
        <v>163</v>
      </c>
      <c r="G273" s="10"/>
      <c r="H273" s="11">
        <f>H274</f>
        <v>200</v>
      </c>
      <c r="I273" s="11">
        <f>I274</f>
        <v>31.2</v>
      </c>
      <c r="J273" s="12">
        <f t="shared" si="10"/>
        <v>15.6</v>
      </c>
    </row>
    <row r="274" spans="2:10" ht="12.75">
      <c r="B274" s="20" t="s">
        <v>141</v>
      </c>
      <c r="C274" s="10" t="s">
        <v>20</v>
      </c>
      <c r="D274" s="10" t="s">
        <v>49</v>
      </c>
      <c r="E274" s="10" t="s">
        <v>46</v>
      </c>
      <c r="F274" s="10" t="s">
        <v>194</v>
      </c>
      <c r="G274" s="10"/>
      <c r="H274" s="11">
        <f>H275</f>
        <v>200</v>
      </c>
      <c r="I274" s="11">
        <f>I275</f>
        <v>31.2</v>
      </c>
      <c r="J274" s="12">
        <f t="shared" si="10"/>
        <v>15.6</v>
      </c>
    </row>
    <row r="275" spans="2:10" ht="17.25" customHeight="1">
      <c r="B275" s="18" t="s">
        <v>104</v>
      </c>
      <c r="C275" s="10" t="s">
        <v>20</v>
      </c>
      <c r="D275" s="10" t="s">
        <v>49</v>
      </c>
      <c r="E275" s="10" t="s">
        <v>46</v>
      </c>
      <c r="F275" s="10" t="s">
        <v>194</v>
      </c>
      <c r="G275" s="10" t="s">
        <v>105</v>
      </c>
      <c r="H275" s="11">
        <v>200</v>
      </c>
      <c r="I275" s="12">
        <v>31.2</v>
      </c>
      <c r="J275" s="12">
        <f aca="true" t="shared" si="17" ref="J275:J321">I275/H275*100</f>
        <v>15.6</v>
      </c>
    </row>
    <row r="276" spans="2:10" ht="25.5">
      <c r="B276" s="5" t="s">
        <v>65</v>
      </c>
      <c r="C276" s="6">
        <v>162</v>
      </c>
      <c r="D276" s="6"/>
      <c r="E276" s="6"/>
      <c r="F276" s="6"/>
      <c r="G276" s="6"/>
      <c r="H276" s="7">
        <f>H277+H284+H289</f>
        <v>2346</v>
      </c>
      <c r="I276" s="7">
        <f>I277+I284+I289</f>
        <v>708.6</v>
      </c>
      <c r="J276" s="8">
        <f t="shared" si="17"/>
        <v>30.20460358056266</v>
      </c>
    </row>
    <row r="277" spans="2:10" ht="12.75">
      <c r="B277" s="9" t="s">
        <v>10</v>
      </c>
      <c r="C277" s="10">
        <v>162</v>
      </c>
      <c r="D277" s="10" t="s">
        <v>46</v>
      </c>
      <c r="E277" s="10" t="s">
        <v>40</v>
      </c>
      <c r="F277" s="10"/>
      <c r="G277" s="10"/>
      <c r="H277" s="11">
        <f>H278</f>
        <v>600</v>
      </c>
      <c r="I277" s="11">
        <f>I278</f>
        <v>172.60000000000002</v>
      </c>
      <c r="J277" s="12">
        <f t="shared" si="17"/>
        <v>28.76666666666667</v>
      </c>
    </row>
    <row r="278" spans="2:10" ht="12.75">
      <c r="B278" s="13" t="s">
        <v>12</v>
      </c>
      <c r="C278" s="14">
        <v>162</v>
      </c>
      <c r="D278" s="14" t="s">
        <v>46</v>
      </c>
      <c r="E278" s="14" t="s">
        <v>57</v>
      </c>
      <c r="F278" s="14"/>
      <c r="G278" s="14"/>
      <c r="H278" s="15">
        <f>H279</f>
        <v>600</v>
      </c>
      <c r="I278" s="15">
        <f>I279</f>
        <v>172.60000000000002</v>
      </c>
      <c r="J278" s="16">
        <f t="shared" si="17"/>
        <v>28.76666666666667</v>
      </c>
    </row>
    <row r="279" spans="2:10" ht="51">
      <c r="B279" s="17" t="s">
        <v>136</v>
      </c>
      <c r="C279" s="10" t="s">
        <v>21</v>
      </c>
      <c r="D279" s="10" t="s">
        <v>46</v>
      </c>
      <c r="E279" s="10" t="s">
        <v>57</v>
      </c>
      <c r="F279" s="10" t="s">
        <v>161</v>
      </c>
      <c r="G279" s="10"/>
      <c r="H279" s="11">
        <f>H280+H282</f>
        <v>600</v>
      </c>
      <c r="I279" s="11">
        <f>I280+I282</f>
        <v>172.60000000000002</v>
      </c>
      <c r="J279" s="12">
        <f t="shared" si="17"/>
        <v>28.76666666666667</v>
      </c>
    </row>
    <row r="280" spans="2:10" ht="25.5">
      <c r="B280" s="9" t="s">
        <v>32</v>
      </c>
      <c r="C280" s="10">
        <v>162</v>
      </c>
      <c r="D280" s="10" t="s">
        <v>46</v>
      </c>
      <c r="E280" s="10" t="s">
        <v>57</v>
      </c>
      <c r="F280" s="10" t="s">
        <v>203</v>
      </c>
      <c r="G280" s="10"/>
      <c r="H280" s="11">
        <f>H281</f>
        <v>197.3</v>
      </c>
      <c r="I280" s="11">
        <f>I281</f>
        <v>78.2</v>
      </c>
      <c r="J280" s="12">
        <f t="shared" si="17"/>
        <v>39.63507349214394</v>
      </c>
    </row>
    <row r="281" spans="2:10" ht="16.5" customHeight="1">
      <c r="B281" s="18" t="s">
        <v>104</v>
      </c>
      <c r="C281" s="10">
        <v>162</v>
      </c>
      <c r="D281" s="10" t="s">
        <v>46</v>
      </c>
      <c r="E281" s="10" t="s">
        <v>57</v>
      </c>
      <c r="F281" s="10" t="s">
        <v>203</v>
      </c>
      <c r="G281" s="10" t="s">
        <v>105</v>
      </c>
      <c r="H281" s="11">
        <v>197.3</v>
      </c>
      <c r="I281" s="12">
        <v>78.2</v>
      </c>
      <c r="J281" s="12">
        <f t="shared" si="17"/>
        <v>39.63507349214394</v>
      </c>
    </row>
    <row r="282" spans="2:10" ht="14.25" customHeight="1">
      <c r="B282" s="9" t="s">
        <v>85</v>
      </c>
      <c r="C282" s="10">
        <v>162</v>
      </c>
      <c r="D282" s="10" t="s">
        <v>46</v>
      </c>
      <c r="E282" s="10" t="s">
        <v>57</v>
      </c>
      <c r="F282" s="10" t="s">
        <v>204</v>
      </c>
      <c r="G282" s="10"/>
      <c r="H282" s="11">
        <f>H283</f>
        <v>402.7</v>
      </c>
      <c r="I282" s="11">
        <f>I283</f>
        <v>94.4</v>
      </c>
      <c r="J282" s="12">
        <f t="shared" si="17"/>
        <v>23.44176806555749</v>
      </c>
    </row>
    <row r="283" spans="2:10" ht="14.25" customHeight="1">
      <c r="B283" s="20" t="s">
        <v>128</v>
      </c>
      <c r="C283" s="10" t="s">
        <v>21</v>
      </c>
      <c r="D283" s="10" t="s">
        <v>46</v>
      </c>
      <c r="E283" s="10" t="s">
        <v>57</v>
      </c>
      <c r="F283" s="10" t="s">
        <v>204</v>
      </c>
      <c r="G283" s="10" t="s">
        <v>127</v>
      </c>
      <c r="H283" s="11">
        <v>402.7</v>
      </c>
      <c r="I283" s="12">
        <v>94.4</v>
      </c>
      <c r="J283" s="12">
        <f t="shared" si="17"/>
        <v>23.44176806555749</v>
      </c>
    </row>
    <row r="284" spans="2:10" ht="15" customHeight="1">
      <c r="B284" s="9" t="s">
        <v>8</v>
      </c>
      <c r="C284" s="22" t="s">
        <v>21</v>
      </c>
      <c r="D284" s="22" t="s">
        <v>45</v>
      </c>
      <c r="E284" s="22" t="s">
        <v>40</v>
      </c>
      <c r="F284" s="22"/>
      <c r="G284" s="10"/>
      <c r="H284" s="11">
        <f aca="true" t="shared" si="18" ref="H284:I287">H285</f>
        <v>150</v>
      </c>
      <c r="I284" s="11">
        <f t="shared" si="18"/>
        <v>55</v>
      </c>
      <c r="J284" s="12">
        <f t="shared" si="17"/>
        <v>36.666666666666664</v>
      </c>
    </row>
    <row r="285" spans="2:10" ht="12" customHeight="1">
      <c r="B285" s="41" t="s">
        <v>15</v>
      </c>
      <c r="C285" s="27" t="s">
        <v>21</v>
      </c>
      <c r="D285" s="27" t="s">
        <v>45</v>
      </c>
      <c r="E285" s="27" t="s">
        <v>52</v>
      </c>
      <c r="F285" s="27"/>
      <c r="G285" s="14"/>
      <c r="H285" s="15">
        <f t="shared" si="18"/>
        <v>150</v>
      </c>
      <c r="I285" s="15">
        <f t="shared" si="18"/>
        <v>55</v>
      </c>
      <c r="J285" s="16">
        <f t="shared" si="17"/>
        <v>36.666666666666664</v>
      </c>
    </row>
    <row r="286" spans="2:10" ht="51">
      <c r="B286" s="17" t="s">
        <v>136</v>
      </c>
      <c r="C286" s="23" t="s">
        <v>21</v>
      </c>
      <c r="D286" s="23" t="s">
        <v>45</v>
      </c>
      <c r="E286" s="23" t="s">
        <v>52</v>
      </c>
      <c r="F286" s="23" t="s">
        <v>161</v>
      </c>
      <c r="G286" s="10"/>
      <c r="H286" s="11">
        <f t="shared" si="18"/>
        <v>150</v>
      </c>
      <c r="I286" s="11">
        <f t="shared" si="18"/>
        <v>55</v>
      </c>
      <c r="J286" s="12">
        <f t="shared" si="17"/>
        <v>36.666666666666664</v>
      </c>
    </row>
    <row r="287" spans="2:10" ht="12.75">
      <c r="B287" s="19" t="s">
        <v>58</v>
      </c>
      <c r="C287" s="23" t="s">
        <v>21</v>
      </c>
      <c r="D287" s="23" t="s">
        <v>45</v>
      </c>
      <c r="E287" s="23" t="s">
        <v>52</v>
      </c>
      <c r="F287" s="10" t="s">
        <v>205</v>
      </c>
      <c r="G287" s="10"/>
      <c r="H287" s="11">
        <f t="shared" si="18"/>
        <v>150</v>
      </c>
      <c r="I287" s="11">
        <f t="shared" si="18"/>
        <v>55</v>
      </c>
      <c r="J287" s="12">
        <f t="shared" si="17"/>
        <v>36.666666666666664</v>
      </c>
    </row>
    <row r="288" spans="2:10" ht="14.25" customHeight="1">
      <c r="B288" s="18" t="s">
        <v>104</v>
      </c>
      <c r="C288" s="22" t="s">
        <v>21</v>
      </c>
      <c r="D288" s="22" t="s">
        <v>45</v>
      </c>
      <c r="E288" s="22" t="s">
        <v>52</v>
      </c>
      <c r="F288" s="10" t="s">
        <v>205</v>
      </c>
      <c r="G288" s="10" t="s">
        <v>105</v>
      </c>
      <c r="H288" s="11">
        <v>150</v>
      </c>
      <c r="I288" s="12">
        <v>55</v>
      </c>
      <c r="J288" s="12">
        <f t="shared" si="17"/>
        <v>36.666666666666664</v>
      </c>
    </row>
    <row r="289" spans="2:10" ht="12.75">
      <c r="B289" s="9" t="s">
        <v>74</v>
      </c>
      <c r="C289" s="22" t="s">
        <v>21</v>
      </c>
      <c r="D289" s="22" t="s">
        <v>49</v>
      </c>
      <c r="E289" s="22" t="s">
        <v>40</v>
      </c>
      <c r="F289" s="22"/>
      <c r="G289" s="10"/>
      <c r="H289" s="11">
        <f aca="true" t="shared" si="19" ref="H289:I292">H290</f>
        <v>1596</v>
      </c>
      <c r="I289" s="11">
        <f t="shared" si="19"/>
        <v>481</v>
      </c>
      <c r="J289" s="12">
        <f t="shared" si="17"/>
        <v>30.137844611528823</v>
      </c>
    </row>
    <row r="290" spans="2:10" ht="13.5" customHeight="1">
      <c r="B290" s="13" t="s">
        <v>75</v>
      </c>
      <c r="C290" s="27" t="s">
        <v>21</v>
      </c>
      <c r="D290" s="27" t="s">
        <v>49</v>
      </c>
      <c r="E290" s="27" t="s">
        <v>46</v>
      </c>
      <c r="F290" s="27"/>
      <c r="G290" s="14"/>
      <c r="H290" s="15">
        <f t="shared" si="19"/>
        <v>1596</v>
      </c>
      <c r="I290" s="15">
        <f t="shared" si="19"/>
        <v>481</v>
      </c>
      <c r="J290" s="16">
        <f t="shared" si="17"/>
        <v>30.137844611528823</v>
      </c>
    </row>
    <row r="291" spans="2:10" ht="25.5">
      <c r="B291" s="9" t="s">
        <v>232</v>
      </c>
      <c r="C291" s="23" t="s">
        <v>21</v>
      </c>
      <c r="D291" s="23" t="s">
        <v>49</v>
      </c>
      <c r="E291" s="23" t="s">
        <v>46</v>
      </c>
      <c r="F291" s="23" t="s">
        <v>163</v>
      </c>
      <c r="G291" s="10"/>
      <c r="H291" s="11">
        <f t="shared" si="19"/>
        <v>1596</v>
      </c>
      <c r="I291" s="11">
        <f t="shared" si="19"/>
        <v>481</v>
      </c>
      <c r="J291" s="12">
        <f t="shared" si="17"/>
        <v>30.137844611528823</v>
      </c>
    </row>
    <row r="292" spans="2:10" ht="40.5" customHeight="1">
      <c r="B292" s="9" t="s">
        <v>84</v>
      </c>
      <c r="C292" s="23" t="s">
        <v>21</v>
      </c>
      <c r="D292" s="23" t="s">
        <v>49</v>
      </c>
      <c r="E292" s="23" t="s">
        <v>46</v>
      </c>
      <c r="F292" s="23" t="s">
        <v>202</v>
      </c>
      <c r="G292" s="10"/>
      <c r="H292" s="11">
        <f t="shared" si="19"/>
        <v>1596</v>
      </c>
      <c r="I292" s="11">
        <f t="shared" si="19"/>
        <v>481</v>
      </c>
      <c r="J292" s="12">
        <f t="shared" si="17"/>
        <v>30.137844611528823</v>
      </c>
    </row>
    <row r="293" spans="2:10" ht="24.75" customHeight="1">
      <c r="B293" s="18" t="s">
        <v>100</v>
      </c>
      <c r="C293" s="23" t="s">
        <v>21</v>
      </c>
      <c r="D293" s="23" t="s">
        <v>49</v>
      </c>
      <c r="E293" s="23" t="s">
        <v>46</v>
      </c>
      <c r="F293" s="23" t="s">
        <v>202</v>
      </c>
      <c r="G293" s="10" t="s">
        <v>101</v>
      </c>
      <c r="H293" s="11">
        <v>1596</v>
      </c>
      <c r="I293" s="12">
        <v>481</v>
      </c>
      <c r="J293" s="12">
        <f t="shared" si="17"/>
        <v>30.137844611528823</v>
      </c>
    </row>
    <row r="294" spans="2:10" ht="14.25" customHeight="1">
      <c r="B294" s="5" t="s">
        <v>62</v>
      </c>
      <c r="C294" s="42" t="s">
        <v>34</v>
      </c>
      <c r="D294" s="43"/>
      <c r="E294" s="43"/>
      <c r="F294" s="43"/>
      <c r="G294" s="43"/>
      <c r="H294" s="44">
        <f>H295+H313+H320+H327</f>
        <v>53608</v>
      </c>
      <c r="I294" s="44">
        <f>I295+I313+I320+I327</f>
        <v>12842.199999999999</v>
      </c>
      <c r="J294" s="8">
        <f t="shared" si="17"/>
        <v>23.955752872705563</v>
      </c>
    </row>
    <row r="295" spans="2:10" ht="12.75">
      <c r="B295" s="9" t="s">
        <v>10</v>
      </c>
      <c r="C295" s="10" t="s">
        <v>34</v>
      </c>
      <c r="D295" s="10" t="s">
        <v>46</v>
      </c>
      <c r="E295" s="10" t="s">
        <v>40</v>
      </c>
      <c r="F295" s="10"/>
      <c r="G295" s="10"/>
      <c r="H295" s="11">
        <f>H296+H302+H307</f>
        <v>7010</v>
      </c>
      <c r="I295" s="11">
        <f>I296+I302+I307</f>
        <v>1660.9</v>
      </c>
      <c r="J295" s="12">
        <f t="shared" si="17"/>
        <v>23.693295292439373</v>
      </c>
    </row>
    <row r="296" spans="2:10" ht="25.5">
      <c r="B296" s="13" t="s">
        <v>64</v>
      </c>
      <c r="C296" s="10" t="s">
        <v>34</v>
      </c>
      <c r="D296" s="14" t="s">
        <v>46</v>
      </c>
      <c r="E296" s="14" t="s">
        <v>48</v>
      </c>
      <c r="F296" s="14"/>
      <c r="G296" s="14"/>
      <c r="H296" s="15">
        <f>H297</f>
        <v>6934</v>
      </c>
      <c r="I296" s="15">
        <f>I297</f>
        <v>1649.9</v>
      </c>
      <c r="J296" s="16">
        <f t="shared" si="17"/>
        <v>23.794346697432943</v>
      </c>
    </row>
    <row r="297" spans="2:10" ht="38.25">
      <c r="B297" s="9" t="s">
        <v>168</v>
      </c>
      <c r="C297" s="10" t="s">
        <v>34</v>
      </c>
      <c r="D297" s="10" t="s">
        <v>46</v>
      </c>
      <c r="E297" s="10" t="s">
        <v>48</v>
      </c>
      <c r="F297" s="10" t="s">
        <v>91</v>
      </c>
      <c r="G297" s="10"/>
      <c r="H297" s="11">
        <f>H298</f>
        <v>6934</v>
      </c>
      <c r="I297" s="11">
        <f>I298</f>
        <v>1649.9</v>
      </c>
      <c r="J297" s="12">
        <f t="shared" si="17"/>
        <v>23.794346697432943</v>
      </c>
    </row>
    <row r="298" spans="2:10" ht="25.5">
      <c r="B298" s="19" t="s">
        <v>130</v>
      </c>
      <c r="C298" s="10" t="s">
        <v>34</v>
      </c>
      <c r="D298" s="10" t="s">
        <v>46</v>
      </c>
      <c r="E298" s="10" t="s">
        <v>48</v>
      </c>
      <c r="F298" s="10" t="s">
        <v>142</v>
      </c>
      <c r="G298" s="10"/>
      <c r="H298" s="11">
        <f>H299+H300+H301</f>
        <v>6934</v>
      </c>
      <c r="I298" s="11">
        <f>I299+I300+I301</f>
        <v>1649.9</v>
      </c>
      <c r="J298" s="12">
        <f t="shared" si="17"/>
        <v>23.794346697432943</v>
      </c>
    </row>
    <row r="299" spans="2:10" ht="38.25">
      <c r="B299" s="18" t="s">
        <v>93</v>
      </c>
      <c r="C299" s="10" t="s">
        <v>34</v>
      </c>
      <c r="D299" s="10" t="s">
        <v>46</v>
      </c>
      <c r="E299" s="10" t="s">
        <v>48</v>
      </c>
      <c r="F299" s="10" t="s">
        <v>142</v>
      </c>
      <c r="G299" s="10" t="s">
        <v>94</v>
      </c>
      <c r="H299" s="11">
        <v>6344</v>
      </c>
      <c r="I299" s="12">
        <v>1447.7</v>
      </c>
      <c r="J299" s="12">
        <f t="shared" si="17"/>
        <v>22.81998738965952</v>
      </c>
    </row>
    <row r="300" spans="2:10" ht="14.25" customHeight="1">
      <c r="B300" s="18" t="s">
        <v>104</v>
      </c>
      <c r="C300" s="10" t="s">
        <v>34</v>
      </c>
      <c r="D300" s="10" t="s">
        <v>46</v>
      </c>
      <c r="E300" s="10" t="s">
        <v>48</v>
      </c>
      <c r="F300" s="10" t="s">
        <v>142</v>
      </c>
      <c r="G300" s="10" t="s">
        <v>105</v>
      </c>
      <c r="H300" s="11">
        <v>582</v>
      </c>
      <c r="I300" s="12">
        <v>201.9</v>
      </c>
      <c r="J300" s="12">
        <f t="shared" si="17"/>
        <v>34.69072164948454</v>
      </c>
    </row>
    <row r="301" spans="2:10" ht="14.25" customHeight="1">
      <c r="B301" s="19" t="s">
        <v>128</v>
      </c>
      <c r="C301" s="10" t="s">
        <v>34</v>
      </c>
      <c r="D301" s="10" t="s">
        <v>46</v>
      </c>
      <c r="E301" s="10" t="s">
        <v>48</v>
      </c>
      <c r="F301" s="10" t="s">
        <v>142</v>
      </c>
      <c r="G301" s="10" t="s">
        <v>127</v>
      </c>
      <c r="H301" s="11">
        <v>8</v>
      </c>
      <c r="I301" s="12">
        <v>0.3</v>
      </c>
      <c r="J301" s="12">
        <f t="shared" si="17"/>
        <v>3.75</v>
      </c>
    </row>
    <row r="302" spans="2:10" ht="14.25" customHeight="1">
      <c r="B302" s="13" t="s">
        <v>11</v>
      </c>
      <c r="C302" s="14" t="s">
        <v>34</v>
      </c>
      <c r="D302" s="14" t="s">
        <v>46</v>
      </c>
      <c r="E302" s="14" t="s">
        <v>49</v>
      </c>
      <c r="F302" s="14"/>
      <c r="G302" s="14"/>
      <c r="H302" s="15">
        <f>H304</f>
        <v>54</v>
      </c>
      <c r="I302" s="15">
        <f>I304</f>
        <v>0</v>
      </c>
      <c r="J302" s="16">
        <f t="shared" si="17"/>
        <v>0</v>
      </c>
    </row>
    <row r="303" spans="2:10" ht="26.25" customHeight="1">
      <c r="B303" s="9" t="s">
        <v>256</v>
      </c>
      <c r="C303" s="10" t="s">
        <v>34</v>
      </c>
      <c r="D303" s="10" t="s">
        <v>46</v>
      </c>
      <c r="E303" s="10" t="s">
        <v>49</v>
      </c>
      <c r="F303" s="10" t="s">
        <v>143</v>
      </c>
      <c r="G303" s="10"/>
      <c r="H303" s="11">
        <f aca="true" t="shared" si="20" ref="H303:I305">H304</f>
        <v>54</v>
      </c>
      <c r="I303" s="11">
        <f t="shared" si="20"/>
        <v>0</v>
      </c>
      <c r="J303" s="12">
        <f t="shared" si="17"/>
        <v>0</v>
      </c>
    </row>
    <row r="304" spans="2:10" ht="14.25" customHeight="1">
      <c r="B304" s="9" t="s">
        <v>22</v>
      </c>
      <c r="C304" s="10" t="s">
        <v>34</v>
      </c>
      <c r="D304" s="10" t="s">
        <v>46</v>
      </c>
      <c r="E304" s="10" t="s">
        <v>49</v>
      </c>
      <c r="F304" s="10" t="s">
        <v>252</v>
      </c>
      <c r="G304" s="10"/>
      <c r="H304" s="11">
        <f t="shared" si="20"/>
        <v>54</v>
      </c>
      <c r="I304" s="11">
        <f t="shared" si="20"/>
        <v>0</v>
      </c>
      <c r="J304" s="12">
        <f t="shared" si="17"/>
        <v>0</v>
      </c>
    </row>
    <row r="305" spans="2:10" ht="15" customHeight="1">
      <c r="B305" s="9" t="s">
        <v>144</v>
      </c>
      <c r="C305" s="10" t="s">
        <v>34</v>
      </c>
      <c r="D305" s="10" t="s">
        <v>46</v>
      </c>
      <c r="E305" s="10" t="s">
        <v>49</v>
      </c>
      <c r="F305" s="10" t="s">
        <v>253</v>
      </c>
      <c r="G305" s="10"/>
      <c r="H305" s="11">
        <f t="shared" si="20"/>
        <v>54</v>
      </c>
      <c r="I305" s="11">
        <f t="shared" si="20"/>
        <v>0</v>
      </c>
      <c r="J305" s="12">
        <f t="shared" si="17"/>
        <v>0</v>
      </c>
    </row>
    <row r="306" spans="2:10" ht="15" customHeight="1">
      <c r="B306" s="20" t="s">
        <v>128</v>
      </c>
      <c r="C306" s="10" t="s">
        <v>34</v>
      </c>
      <c r="D306" s="10" t="s">
        <v>46</v>
      </c>
      <c r="E306" s="10" t="s">
        <v>49</v>
      </c>
      <c r="F306" s="10" t="s">
        <v>253</v>
      </c>
      <c r="G306" s="10" t="s">
        <v>127</v>
      </c>
      <c r="H306" s="11">
        <v>54</v>
      </c>
      <c r="I306" s="12">
        <v>0</v>
      </c>
      <c r="J306" s="12">
        <f t="shared" si="17"/>
        <v>0</v>
      </c>
    </row>
    <row r="307" spans="2:10" ht="14.25" customHeight="1">
      <c r="B307" s="41" t="s">
        <v>12</v>
      </c>
      <c r="C307" s="27" t="s">
        <v>34</v>
      </c>
      <c r="D307" s="27" t="s">
        <v>46</v>
      </c>
      <c r="E307" s="27" t="s">
        <v>57</v>
      </c>
      <c r="F307" s="27"/>
      <c r="G307" s="27"/>
      <c r="H307" s="15">
        <f aca="true" t="shared" si="21" ref="H307:I311">H308</f>
        <v>22</v>
      </c>
      <c r="I307" s="15">
        <f t="shared" si="21"/>
        <v>11</v>
      </c>
      <c r="J307" s="16">
        <f t="shared" si="17"/>
        <v>50</v>
      </c>
    </row>
    <row r="308" spans="2:10" ht="25.5">
      <c r="B308" s="9" t="s">
        <v>256</v>
      </c>
      <c r="C308" s="23" t="s">
        <v>34</v>
      </c>
      <c r="D308" s="23" t="s">
        <v>46</v>
      </c>
      <c r="E308" s="23" t="s">
        <v>57</v>
      </c>
      <c r="F308" s="26" t="s">
        <v>143</v>
      </c>
      <c r="G308" s="22"/>
      <c r="H308" s="11">
        <f t="shared" si="21"/>
        <v>22</v>
      </c>
      <c r="I308" s="11">
        <f t="shared" si="21"/>
        <v>11</v>
      </c>
      <c r="J308" s="12">
        <f t="shared" si="17"/>
        <v>50</v>
      </c>
    </row>
    <row r="309" spans="2:10" ht="50.25" customHeight="1">
      <c r="B309" s="18" t="s">
        <v>107</v>
      </c>
      <c r="C309" s="23" t="s">
        <v>34</v>
      </c>
      <c r="D309" s="23" t="s">
        <v>46</v>
      </c>
      <c r="E309" s="23" t="s">
        <v>57</v>
      </c>
      <c r="F309" s="24" t="s">
        <v>254</v>
      </c>
      <c r="G309" s="22"/>
      <c r="H309" s="11">
        <f t="shared" si="21"/>
        <v>22</v>
      </c>
      <c r="I309" s="11">
        <f t="shared" si="21"/>
        <v>11</v>
      </c>
      <c r="J309" s="12">
        <f t="shared" si="17"/>
        <v>50</v>
      </c>
    </row>
    <row r="310" spans="2:10" ht="51">
      <c r="B310" s="18" t="s">
        <v>265</v>
      </c>
      <c r="C310" s="23" t="s">
        <v>34</v>
      </c>
      <c r="D310" s="23" t="s">
        <v>46</v>
      </c>
      <c r="E310" s="23" t="s">
        <v>57</v>
      </c>
      <c r="F310" s="24" t="s">
        <v>264</v>
      </c>
      <c r="G310" s="22"/>
      <c r="H310" s="11">
        <f t="shared" si="21"/>
        <v>22</v>
      </c>
      <c r="I310" s="11">
        <f t="shared" si="21"/>
        <v>11</v>
      </c>
      <c r="J310" s="12">
        <f t="shared" si="17"/>
        <v>50</v>
      </c>
    </row>
    <row r="311" spans="2:10" ht="12.75">
      <c r="B311" s="18" t="s">
        <v>73</v>
      </c>
      <c r="C311" s="23" t="s">
        <v>34</v>
      </c>
      <c r="D311" s="23" t="s">
        <v>46</v>
      </c>
      <c r="E311" s="23" t="s">
        <v>57</v>
      </c>
      <c r="F311" s="24" t="s">
        <v>264</v>
      </c>
      <c r="G311" s="22" t="s">
        <v>122</v>
      </c>
      <c r="H311" s="11">
        <f t="shared" si="21"/>
        <v>22</v>
      </c>
      <c r="I311" s="11">
        <f t="shared" si="21"/>
        <v>11</v>
      </c>
      <c r="J311" s="12">
        <f t="shared" si="17"/>
        <v>50</v>
      </c>
    </row>
    <row r="312" spans="2:10" ht="12.75">
      <c r="B312" s="18" t="s">
        <v>121</v>
      </c>
      <c r="C312" s="23" t="s">
        <v>34</v>
      </c>
      <c r="D312" s="23" t="s">
        <v>46</v>
      </c>
      <c r="E312" s="23" t="s">
        <v>57</v>
      </c>
      <c r="F312" s="24" t="s">
        <v>264</v>
      </c>
      <c r="G312" s="22" t="s">
        <v>123</v>
      </c>
      <c r="H312" s="11">
        <v>22</v>
      </c>
      <c r="I312" s="12">
        <v>11</v>
      </c>
      <c r="J312" s="12">
        <f t="shared" si="17"/>
        <v>50</v>
      </c>
    </row>
    <row r="313" spans="2:10" ht="14.25" customHeight="1">
      <c r="B313" s="19" t="s">
        <v>59</v>
      </c>
      <c r="C313" s="22" t="s">
        <v>34</v>
      </c>
      <c r="D313" s="22" t="s">
        <v>50</v>
      </c>
      <c r="E313" s="22" t="s">
        <v>40</v>
      </c>
      <c r="F313" s="22"/>
      <c r="G313" s="22"/>
      <c r="H313" s="11">
        <f aca="true" t="shared" si="22" ref="H313:I315">H314</f>
        <v>1073</v>
      </c>
      <c r="I313" s="11">
        <f t="shared" si="22"/>
        <v>0</v>
      </c>
      <c r="J313" s="12">
        <f t="shared" si="17"/>
        <v>0</v>
      </c>
    </row>
    <row r="314" spans="2:10" ht="14.25" customHeight="1">
      <c r="B314" s="41" t="s">
        <v>60</v>
      </c>
      <c r="C314" s="27" t="s">
        <v>34</v>
      </c>
      <c r="D314" s="27" t="s">
        <v>50</v>
      </c>
      <c r="E314" s="27" t="s">
        <v>47</v>
      </c>
      <c r="F314" s="27"/>
      <c r="G314" s="27"/>
      <c r="H314" s="15">
        <f t="shared" si="22"/>
        <v>1073</v>
      </c>
      <c r="I314" s="15">
        <f t="shared" si="22"/>
        <v>0</v>
      </c>
      <c r="J314" s="16">
        <f t="shared" si="17"/>
        <v>0</v>
      </c>
    </row>
    <row r="315" spans="2:10" ht="25.5">
      <c r="B315" s="9" t="s">
        <v>256</v>
      </c>
      <c r="C315" s="23" t="s">
        <v>34</v>
      </c>
      <c r="D315" s="23" t="s">
        <v>50</v>
      </c>
      <c r="E315" s="23" t="s">
        <v>47</v>
      </c>
      <c r="F315" s="10" t="s">
        <v>143</v>
      </c>
      <c r="G315" s="22"/>
      <c r="H315" s="11">
        <f t="shared" si="22"/>
        <v>1073</v>
      </c>
      <c r="I315" s="11">
        <f t="shared" si="22"/>
        <v>0</v>
      </c>
      <c r="J315" s="12">
        <f t="shared" si="17"/>
        <v>0</v>
      </c>
    </row>
    <row r="316" spans="2:10" ht="50.25" customHeight="1">
      <c r="B316" s="18" t="s">
        <v>107</v>
      </c>
      <c r="C316" s="23" t="s">
        <v>34</v>
      </c>
      <c r="D316" s="23" t="s">
        <v>50</v>
      </c>
      <c r="E316" s="23" t="s">
        <v>47</v>
      </c>
      <c r="F316" s="24" t="s">
        <v>254</v>
      </c>
      <c r="G316" s="23"/>
      <c r="H316" s="11">
        <f>H318</f>
        <v>1073</v>
      </c>
      <c r="I316" s="11">
        <f>I318</f>
        <v>0</v>
      </c>
      <c r="J316" s="12">
        <f t="shared" si="17"/>
        <v>0</v>
      </c>
    </row>
    <row r="317" spans="2:10" ht="25.5">
      <c r="B317" s="18" t="s">
        <v>25</v>
      </c>
      <c r="C317" s="23" t="s">
        <v>34</v>
      </c>
      <c r="D317" s="23" t="s">
        <v>50</v>
      </c>
      <c r="E317" s="23" t="s">
        <v>47</v>
      </c>
      <c r="F317" s="24" t="s">
        <v>263</v>
      </c>
      <c r="G317" s="23"/>
      <c r="H317" s="11">
        <f>H318</f>
        <v>1073</v>
      </c>
      <c r="I317" s="11">
        <f>I318</f>
        <v>0</v>
      </c>
      <c r="J317" s="12">
        <f t="shared" si="17"/>
        <v>0</v>
      </c>
    </row>
    <row r="318" spans="2:10" ht="12.75">
      <c r="B318" s="18" t="s">
        <v>73</v>
      </c>
      <c r="C318" s="23" t="s">
        <v>34</v>
      </c>
      <c r="D318" s="23" t="s">
        <v>50</v>
      </c>
      <c r="E318" s="23" t="s">
        <v>47</v>
      </c>
      <c r="F318" s="24" t="s">
        <v>263</v>
      </c>
      <c r="G318" s="23" t="s">
        <v>122</v>
      </c>
      <c r="H318" s="11">
        <f>H319</f>
        <v>1073</v>
      </c>
      <c r="I318" s="11">
        <f>I319</f>
        <v>0</v>
      </c>
      <c r="J318" s="12">
        <f t="shared" si="17"/>
        <v>0</v>
      </c>
    </row>
    <row r="319" spans="2:10" ht="14.25" customHeight="1">
      <c r="B319" s="18" t="s">
        <v>121</v>
      </c>
      <c r="C319" s="22" t="s">
        <v>34</v>
      </c>
      <c r="D319" s="22" t="s">
        <v>50</v>
      </c>
      <c r="E319" s="22" t="s">
        <v>47</v>
      </c>
      <c r="F319" s="24" t="s">
        <v>263</v>
      </c>
      <c r="G319" s="22" t="s">
        <v>123</v>
      </c>
      <c r="H319" s="11">
        <v>1073</v>
      </c>
      <c r="I319" s="12">
        <v>0</v>
      </c>
      <c r="J319" s="12">
        <f t="shared" si="17"/>
        <v>0</v>
      </c>
    </row>
    <row r="320" spans="2:10" ht="14.25" customHeight="1">
      <c r="B320" s="9" t="s">
        <v>7</v>
      </c>
      <c r="C320" s="22" t="s">
        <v>34</v>
      </c>
      <c r="D320" s="22" t="s">
        <v>44</v>
      </c>
      <c r="E320" s="22" t="s">
        <v>40</v>
      </c>
      <c r="F320" s="22"/>
      <c r="G320" s="22"/>
      <c r="H320" s="11">
        <f aca="true" t="shared" si="23" ref="H320:I323">H321</f>
        <v>440</v>
      </c>
      <c r="I320" s="11">
        <f t="shared" si="23"/>
        <v>61</v>
      </c>
      <c r="J320" s="12">
        <f t="shared" si="17"/>
        <v>13.863636363636363</v>
      </c>
    </row>
    <row r="321" spans="2:10" ht="14.25" customHeight="1">
      <c r="B321" s="13" t="s">
        <v>87</v>
      </c>
      <c r="C321" s="27" t="s">
        <v>34</v>
      </c>
      <c r="D321" s="27" t="s">
        <v>44</v>
      </c>
      <c r="E321" s="27" t="s">
        <v>47</v>
      </c>
      <c r="F321" s="27"/>
      <c r="G321" s="27"/>
      <c r="H321" s="15">
        <f t="shared" si="23"/>
        <v>440</v>
      </c>
      <c r="I321" s="15">
        <f t="shared" si="23"/>
        <v>61</v>
      </c>
      <c r="J321" s="16">
        <f t="shared" si="17"/>
        <v>13.863636363636363</v>
      </c>
    </row>
    <row r="322" spans="2:10" ht="25.5">
      <c r="B322" s="9" t="s">
        <v>256</v>
      </c>
      <c r="C322" s="23" t="s">
        <v>34</v>
      </c>
      <c r="D322" s="23" t="s">
        <v>44</v>
      </c>
      <c r="E322" s="23" t="s">
        <v>47</v>
      </c>
      <c r="F322" s="10" t="s">
        <v>143</v>
      </c>
      <c r="G322" s="22"/>
      <c r="H322" s="11">
        <f t="shared" si="23"/>
        <v>440</v>
      </c>
      <c r="I322" s="11">
        <f t="shared" si="23"/>
        <v>61</v>
      </c>
      <c r="J322" s="12">
        <f aca="true" t="shared" si="24" ref="J322:J338">I322/H322*100</f>
        <v>13.863636363636363</v>
      </c>
    </row>
    <row r="323" spans="2:10" ht="48.75" customHeight="1">
      <c r="B323" s="18" t="s">
        <v>107</v>
      </c>
      <c r="C323" s="23" t="s">
        <v>34</v>
      </c>
      <c r="D323" s="23" t="s">
        <v>44</v>
      </c>
      <c r="E323" s="23" t="s">
        <v>47</v>
      </c>
      <c r="F323" s="24" t="s">
        <v>254</v>
      </c>
      <c r="G323" s="33"/>
      <c r="H323" s="11">
        <f t="shared" si="23"/>
        <v>440</v>
      </c>
      <c r="I323" s="11">
        <f t="shared" si="23"/>
        <v>61</v>
      </c>
      <c r="J323" s="12">
        <f t="shared" si="24"/>
        <v>13.863636363636363</v>
      </c>
    </row>
    <row r="324" spans="2:10" ht="38.25" customHeight="1">
      <c r="B324" s="18" t="s">
        <v>88</v>
      </c>
      <c r="C324" s="23" t="s">
        <v>34</v>
      </c>
      <c r="D324" s="23" t="s">
        <v>44</v>
      </c>
      <c r="E324" s="23" t="s">
        <v>47</v>
      </c>
      <c r="F324" s="24" t="s">
        <v>259</v>
      </c>
      <c r="G324" s="22"/>
      <c r="H324" s="11">
        <f>H326</f>
        <v>440</v>
      </c>
      <c r="I324" s="11">
        <f>I326</f>
        <v>61</v>
      </c>
      <c r="J324" s="12">
        <f t="shared" si="24"/>
        <v>13.863636363636363</v>
      </c>
    </row>
    <row r="325" spans="2:10" ht="12.75">
      <c r="B325" s="18" t="s">
        <v>73</v>
      </c>
      <c r="C325" s="23" t="s">
        <v>34</v>
      </c>
      <c r="D325" s="23" t="s">
        <v>44</v>
      </c>
      <c r="E325" s="23" t="s">
        <v>47</v>
      </c>
      <c r="F325" s="24" t="s">
        <v>259</v>
      </c>
      <c r="G325" s="22" t="s">
        <v>122</v>
      </c>
      <c r="H325" s="11">
        <f>H326</f>
        <v>440</v>
      </c>
      <c r="I325" s="11">
        <f>I326</f>
        <v>61</v>
      </c>
      <c r="J325" s="12">
        <f t="shared" si="24"/>
        <v>13.863636363636363</v>
      </c>
    </row>
    <row r="326" spans="2:10" ht="14.25" customHeight="1">
      <c r="B326" s="18" t="s">
        <v>121</v>
      </c>
      <c r="C326" s="22" t="s">
        <v>34</v>
      </c>
      <c r="D326" s="22" t="s">
        <v>44</v>
      </c>
      <c r="E326" s="22" t="s">
        <v>47</v>
      </c>
      <c r="F326" s="24" t="s">
        <v>259</v>
      </c>
      <c r="G326" s="22" t="s">
        <v>123</v>
      </c>
      <c r="H326" s="11">
        <v>440</v>
      </c>
      <c r="I326" s="12">
        <v>61</v>
      </c>
      <c r="J326" s="12">
        <f t="shared" si="24"/>
        <v>13.863636363636363</v>
      </c>
    </row>
    <row r="327" spans="2:10" ht="38.25">
      <c r="B327" s="19" t="s">
        <v>61</v>
      </c>
      <c r="C327" s="10" t="s">
        <v>34</v>
      </c>
      <c r="D327" s="10" t="s">
        <v>51</v>
      </c>
      <c r="E327" s="10" t="s">
        <v>40</v>
      </c>
      <c r="F327" s="6"/>
      <c r="G327" s="6"/>
      <c r="H327" s="11">
        <f>H328+H333</f>
        <v>45085</v>
      </c>
      <c r="I327" s="11">
        <f>I328+I333</f>
        <v>11120.3</v>
      </c>
      <c r="J327" s="12">
        <f t="shared" si="24"/>
        <v>24.66518797826328</v>
      </c>
    </row>
    <row r="328" spans="2:10" ht="27" customHeight="1">
      <c r="B328" s="13" t="s">
        <v>67</v>
      </c>
      <c r="C328" s="14" t="s">
        <v>34</v>
      </c>
      <c r="D328" s="14" t="s">
        <v>51</v>
      </c>
      <c r="E328" s="14" t="s">
        <v>46</v>
      </c>
      <c r="F328" s="14"/>
      <c r="G328" s="14"/>
      <c r="H328" s="15">
        <f aca="true" t="shared" si="25" ref="H328:I331">H329</f>
        <v>12800</v>
      </c>
      <c r="I328" s="15">
        <f t="shared" si="25"/>
        <v>3200</v>
      </c>
      <c r="J328" s="16">
        <f t="shared" si="24"/>
        <v>25</v>
      </c>
    </row>
    <row r="329" spans="2:10" ht="38.25">
      <c r="B329" s="9" t="s">
        <v>168</v>
      </c>
      <c r="C329" s="10" t="s">
        <v>34</v>
      </c>
      <c r="D329" s="10" t="s">
        <v>51</v>
      </c>
      <c r="E329" s="10" t="s">
        <v>46</v>
      </c>
      <c r="F329" s="26" t="s">
        <v>91</v>
      </c>
      <c r="G329" s="10"/>
      <c r="H329" s="11">
        <f t="shared" si="25"/>
        <v>12800</v>
      </c>
      <c r="I329" s="11">
        <f t="shared" si="25"/>
        <v>3200</v>
      </c>
      <c r="J329" s="12">
        <f t="shared" si="24"/>
        <v>25</v>
      </c>
    </row>
    <row r="330" spans="2:10" ht="25.5">
      <c r="B330" s="18" t="s">
        <v>235</v>
      </c>
      <c r="C330" s="10" t="s">
        <v>34</v>
      </c>
      <c r="D330" s="10" t="s">
        <v>51</v>
      </c>
      <c r="E330" s="10" t="s">
        <v>46</v>
      </c>
      <c r="F330" s="26" t="s">
        <v>206</v>
      </c>
      <c r="G330" s="10"/>
      <c r="H330" s="11">
        <f t="shared" si="25"/>
        <v>12800</v>
      </c>
      <c r="I330" s="11">
        <f t="shared" si="25"/>
        <v>3200</v>
      </c>
      <c r="J330" s="12">
        <f t="shared" si="24"/>
        <v>25</v>
      </c>
    </row>
    <row r="331" spans="2:10" ht="12.75">
      <c r="B331" s="18" t="s">
        <v>73</v>
      </c>
      <c r="C331" s="10" t="s">
        <v>34</v>
      </c>
      <c r="D331" s="10" t="s">
        <v>51</v>
      </c>
      <c r="E331" s="10" t="s">
        <v>46</v>
      </c>
      <c r="F331" s="35" t="s">
        <v>206</v>
      </c>
      <c r="G331" s="45">
        <v>500</v>
      </c>
      <c r="H331" s="11">
        <f t="shared" si="25"/>
        <v>12800</v>
      </c>
      <c r="I331" s="11">
        <f t="shared" si="25"/>
        <v>3200</v>
      </c>
      <c r="J331" s="12">
        <f t="shared" si="24"/>
        <v>25</v>
      </c>
    </row>
    <row r="332" spans="2:10" ht="14.25" customHeight="1">
      <c r="B332" s="18" t="s">
        <v>124</v>
      </c>
      <c r="C332" s="10" t="s">
        <v>34</v>
      </c>
      <c r="D332" s="10" t="s">
        <v>51</v>
      </c>
      <c r="E332" s="10" t="s">
        <v>46</v>
      </c>
      <c r="F332" s="26" t="s">
        <v>206</v>
      </c>
      <c r="G332" s="10" t="s">
        <v>125</v>
      </c>
      <c r="H332" s="11">
        <v>12800</v>
      </c>
      <c r="I332" s="12">
        <v>3200</v>
      </c>
      <c r="J332" s="12">
        <f t="shared" si="24"/>
        <v>25</v>
      </c>
    </row>
    <row r="333" spans="2:10" ht="13.5" customHeight="1">
      <c r="B333" s="13" t="s">
        <v>68</v>
      </c>
      <c r="C333" s="14" t="s">
        <v>34</v>
      </c>
      <c r="D333" s="14" t="s">
        <v>51</v>
      </c>
      <c r="E333" s="14" t="s">
        <v>50</v>
      </c>
      <c r="F333" s="14"/>
      <c r="G333" s="14"/>
      <c r="H333" s="15">
        <f aca="true" t="shared" si="26" ref="H333:I336">H334</f>
        <v>32285</v>
      </c>
      <c r="I333" s="15">
        <f t="shared" si="26"/>
        <v>7920.3</v>
      </c>
      <c r="J333" s="16">
        <f t="shared" si="24"/>
        <v>24.53244540808425</v>
      </c>
    </row>
    <row r="334" spans="2:10" ht="38.25" customHeight="1">
      <c r="B334" s="9" t="s">
        <v>168</v>
      </c>
      <c r="C334" s="10" t="s">
        <v>34</v>
      </c>
      <c r="D334" s="10" t="s">
        <v>51</v>
      </c>
      <c r="E334" s="10" t="s">
        <v>50</v>
      </c>
      <c r="F334" s="26" t="s">
        <v>91</v>
      </c>
      <c r="G334" s="22"/>
      <c r="H334" s="11">
        <f t="shared" si="26"/>
        <v>32285</v>
      </c>
      <c r="I334" s="11">
        <f t="shared" si="26"/>
        <v>7920.3</v>
      </c>
      <c r="J334" s="12">
        <f t="shared" si="24"/>
        <v>24.53244540808425</v>
      </c>
    </row>
    <row r="335" spans="2:10" ht="15" customHeight="1">
      <c r="B335" s="18" t="s">
        <v>24</v>
      </c>
      <c r="C335" s="10" t="s">
        <v>34</v>
      </c>
      <c r="D335" s="10" t="s">
        <v>51</v>
      </c>
      <c r="E335" s="10" t="s">
        <v>50</v>
      </c>
      <c r="F335" s="26" t="s">
        <v>207</v>
      </c>
      <c r="G335" s="22"/>
      <c r="H335" s="11">
        <f t="shared" si="26"/>
        <v>32285</v>
      </c>
      <c r="I335" s="11">
        <f t="shared" si="26"/>
        <v>7920.3</v>
      </c>
      <c r="J335" s="12">
        <f t="shared" si="24"/>
        <v>24.53244540808425</v>
      </c>
    </row>
    <row r="336" spans="2:10" ht="13.5" customHeight="1">
      <c r="B336" s="20" t="s">
        <v>73</v>
      </c>
      <c r="C336" s="10" t="s">
        <v>34</v>
      </c>
      <c r="D336" s="10" t="s">
        <v>51</v>
      </c>
      <c r="E336" s="10" t="s">
        <v>50</v>
      </c>
      <c r="F336" s="26" t="s">
        <v>207</v>
      </c>
      <c r="G336" s="22" t="s">
        <v>122</v>
      </c>
      <c r="H336" s="11">
        <f t="shared" si="26"/>
        <v>32285</v>
      </c>
      <c r="I336" s="11">
        <f t="shared" si="26"/>
        <v>7920.3</v>
      </c>
      <c r="J336" s="12">
        <f t="shared" si="24"/>
        <v>24.53244540808425</v>
      </c>
    </row>
    <row r="337" spans="2:10" ht="13.5" customHeight="1">
      <c r="B337" s="20" t="s">
        <v>124</v>
      </c>
      <c r="C337" s="10" t="s">
        <v>34</v>
      </c>
      <c r="D337" s="10" t="s">
        <v>51</v>
      </c>
      <c r="E337" s="10" t="s">
        <v>50</v>
      </c>
      <c r="F337" s="26" t="s">
        <v>207</v>
      </c>
      <c r="G337" s="22" t="s">
        <v>125</v>
      </c>
      <c r="H337" s="11">
        <v>32285</v>
      </c>
      <c r="I337" s="12">
        <v>7920.3</v>
      </c>
      <c r="J337" s="12">
        <f t="shared" si="24"/>
        <v>24.53244540808425</v>
      </c>
    </row>
    <row r="338" spans="2:10" ht="14.25" customHeight="1">
      <c r="B338" s="46" t="s">
        <v>18</v>
      </c>
      <c r="C338" s="6"/>
      <c r="D338" s="10"/>
      <c r="E338" s="10"/>
      <c r="F338" s="10"/>
      <c r="G338" s="10"/>
      <c r="H338" s="7">
        <f>H9+H45+H157+H165+H276+H294</f>
        <v>559271.3</v>
      </c>
      <c r="I338" s="7">
        <f>I9+I45+I157+I165+I276+I294</f>
        <v>101757.6</v>
      </c>
      <c r="J338" s="8">
        <f t="shared" si="24"/>
        <v>18.194675821913265</v>
      </c>
    </row>
    <row r="339" spans="2:8" ht="25.5">
      <c r="B339" s="48" t="s">
        <v>297</v>
      </c>
      <c r="C339" s="47" t="s">
        <v>298</v>
      </c>
      <c r="D339" s="47"/>
      <c r="E339" s="47"/>
      <c r="F339" s="47"/>
      <c r="G339" s="47"/>
      <c r="H339" s="49"/>
    </row>
    <row r="340" ht="12.75">
      <c r="I340" s="47"/>
    </row>
    <row r="341" ht="12.75">
      <c r="H341" s="2"/>
    </row>
    <row r="342" ht="12.75">
      <c r="H342" s="2"/>
    </row>
    <row r="343" ht="12.75">
      <c r="H343" s="2"/>
    </row>
    <row r="344" ht="12.75">
      <c r="H344" s="2"/>
    </row>
    <row r="345" ht="12.75">
      <c r="H345" s="2"/>
    </row>
    <row r="346" ht="12.75">
      <c r="H346" s="2"/>
    </row>
    <row r="347" ht="12.75">
      <c r="H347" s="2"/>
    </row>
    <row r="348" ht="12.75">
      <c r="H348" s="2"/>
    </row>
    <row r="349" ht="12.75">
      <c r="H349" s="2"/>
    </row>
    <row r="350" ht="12.75">
      <c r="H350" s="2"/>
    </row>
    <row r="351" ht="12.75">
      <c r="H351" s="2"/>
    </row>
    <row r="352" ht="12.75">
      <c r="H352" s="2"/>
    </row>
    <row r="353" ht="12.75">
      <c r="H353" s="2"/>
    </row>
    <row r="354" ht="12.75">
      <c r="H354" s="2"/>
    </row>
    <row r="355" ht="12.75">
      <c r="H355" s="2"/>
    </row>
    <row r="356" ht="12.75">
      <c r="H356" s="2"/>
    </row>
    <row r="357" ht="12.75">
      <c r="H357" s="2"/>
    </row>
    <row r="358" ht="12.75">
      <c r="H358" s="2"/>
    </row>
    <row r="359" ht="12.75">
      <c r="H359" s="2"/>
    </row>
    <row r="360" ht="12.75">
      <c r="H360" s="2"/>
    </row>
    <row r="361" ht="12.75">
      <c r="H361" s="2"/>
    </row>
    <row r="362" ht="12.75">
      <c r="H362" s="2"/>
    </row>
    <row r="363" ht="12.75">
      <c r="H363" s="2"/>
    </row>
    <row r="364" ht="12.75">
      <c r="H364" s="2"/>
    </row>
    <row r="365" ht="12.75">
      <c r="H365" s="2"/>
    </row>
    <row r="366" ht="12.75">
      <c r="H366" s="2"/>
    </row>
    <row r="367" ht="12.75">
      <c r="H367" s="2"/>
    </row>
    <row r="368" ht="12.75">
      <c r="H368" s="2"/>
    </row>
    <row r="369" ht="12.75">
      <c r="H369" s="2"/>
    </row>
    <row r="370" ht="12.75">
      <c r="H370" s="2"/>
    </row>
    <row r="371" ht="12.75">
      <c r="H371" s="2"/>
    </row>
    <row r="372" ht="12.75">
      <c r="H372" s="2"/>
    </row>
    <row r="373" ht="12.75">
      <c r="H373" s="2"/>
    </row>
    <row r="374" ht="12.75">
      <c r="H374" s="2"/>
    </row>
    <row r="375" ht="12.75">
      <c r="H375" s="2"/>
    </row>
    <row r="376" ht="12.75">
      <c r="H376" s="2"/>
    </row>
    <row r="377" ht="12.75">
      <c r="H377" s="2"/>
    </row>
    <row r="378" ht="12.75">
      <c r="H378" s="2"/>
    </row>
    <row r="379" ht="12.75">
      <c r="H379" s="2"/>
    </row>
    <row r="380" ht="12.75">
      <c r="H380" s="2"/>
    </row>
    <row r="381" ht="12.75">
      <c r="H381" s="2"/>
    </row>
    <row r="382" ht="12.75">
      <c r="H382" s="2"/>
    </row>
    <row r="383" ht="12.75">
      <c r="H383" s="2"/>
    </row>
    <row r="384" ht="12.75">
      <c r="H384" s="2"/>
    </row>
    <row r="385" ht="12.75">
      <c r="H385" s="2"/>
    </row>
    <row r="386" ht="12.75">
      <c r="H386" s="2"/>
    </row>
    <row r="387" ht="12.75">
      <c r="H387" s="2"/>
    </row>
    <row r="388" ht="12.75">
      <c r="H388" s="2"/>
    </row>
    <row r="389" ht="12.75">
      <c r="H389" s="2"/>
    </row>
    <row r="390" ht="12.75">
      <c r="H390" s="2"/>
    </row>
    <row r="391" ht="12.75">
      <c r="H391" s="2"/>
    </row>
    <row r="392" ht="12.75">
      <c r="H392" s="2"/>
    </row>
    <row r="393" ht="12.75">
      <c r="H393" s="2"/>
    </row>
    <row r="394" ht="12.75">
      <c r="H394" s="2"/>
    </row>
    <row r="395" ht="12.75">
      <c r="H395" s="2"/>
    </row>
    <row r="396" ht="12.75">
      <c r="H396" s="2"/>
    </row>
    <row r="397" ht="12.75">
      <c r="H397" s="2"/>
    </row>
    <row r="398" ht="12.75">
      <c r="H398" s="2"/>
    </row>
    <row r="399" ht="12.75">
      <c r="H399" s="2"/>
    </row>
    <row r="400" ht="12.75">
      <c r="H400" s="2"/>
    </row>
    <row r="401" ht="12.75">
      <c r="H401" s="2"/>
    </row>
    <row r="402" ht="12.75">
      <c r="H402" s="2"/>
    </row>
    <row r="403" ht="12.75">
      <c r="H403" s="2"/>
    </row>
    <row r="404" ht="12.75">
      <c r="H404" s="2"/>
    </row>
    <row r="405" ht="12.75">
      <c r="H405" s="2"/>
    </row>
    <row r="406" ht="12.75">
      <c r="H406" s="2"/>
    </row>
    <row r="407" ht="12.75">
      <c r="H407" s="2"/>
    </row>
    <row r="408" ht="12.75">
      <c r="H408" s="2"/>
    </row>
    <row r="409" ht="12.75">
      <c r="H409" s="2"/>
    </row>
    <row r="410" ht="12.75">
      <c r="H410" s="2"/>
    </row>
    <row r="411" ht="12.75">
      <c r="H411" s="2"/>
    </row>
    <row r="412" ht="12.75">
      <c r="H412" s="2"/>
    </row>
    <row r="413" ht="12.75">
      <c r="H413" s="2"/>
    </row>
    <row r="414" ht="12.75">
      <c r="H414" s="2"/>
    </row>
    <row r="415" ht="12.75">
      <c r="H415" s="2"/>
    </row>
    <row r="416" ht="12.75">
      <c r="H416" s="2"/>
    </row>
    <row r="417" ht="12.75">
      <c r="H417" s="2"/>
    </row>
    <row r="418" ht="12.75">
      <c r="H418" s="2"/>
    </row>
    <row r="419" ht="12.75">
      <c r="H419" s="2"/>
    </row>
    <row r="420" ht="12.75">
      <c r="H420" s="2"/>
    </row>
    <row r="421" ht="12.75">
      <c r="H421" s="2"/>
    </row>
    <row r="422" ht="12.75">
      <c r="H422" s="2"/>
    </row>
    <row r="423" ht="12.75">
      <c r="H423" s="2"/>
    </row>
    <row r="424" ht="12.75">
      <c r="H424" s="2"/>
    </row>
    <row r="425" ht="12.75">
      <c r="H425" s="2"/>
    </row>
    <row r="426" ht="12.75">
      <c r="H426" s="2"/>
    </row>
    <row r="427" ht="12.75">
      <c r="H427" s="2"/>
    </row>
    <row r="428" ht="12.75">
      <c r="H428" s="2"/>
    </row>
    <row r="429" ht="12.75">
      <c r="H429" s="2"/>
    </row>
    <row r="430" ht="12.75">
      <c r="H430" s="2"/>
    </row>
    <row r="431" ht="12.75">
      <c r="H431" s="2"/>
    </row>
    <row r="432" ht="12.75">
      <c r="H432" s="2"/>
    </row>
    <row r="433" ht="12.75">
      <c r="H433" s="2"/>
    </row>
    <row r="434" ht="12.75">
      <c r="H434" s="2"/>
    </row>
    <row r="435" ht="12.75">
      <c r="H435" s="2"/>
    </row>
    <row r="436" ht="12.75">
      <c r="H436" s="2"/>
    </row>
    <row r="437" ht="12.75">
      <c r="H437" s="2"/>
    </row>
    <row r="438" ht="12.75">
      <c r="H438" s="2"/>
    </row>
    <row r="439" ht="12.75">
      <c r="H439" s="2"/>
    </row>
    <row r="440" ht="12.75">
      <c r="H440" s="2"/>
    </row>
    <row r="441" ht="12.75">
      <c r="H441" s="2"/>
    </row>
    <row r="442" ht="12.75">
      <c r="H442" s="2"/>
    </row>
    <row r="443" ht="12.75">
      <c r="H443" s="2"/>
    </row>
    <row r="444" ht="12.75">
      <c r="H444" s="2"/>
    </row>
    <row r="445" ht="12.75">
      <c r="H445" s="2"/>
    </row>
    <row r="446" ht="12.75">
      <c r="H446" s="2"/>
    </row>
    <row r="447" ht="12.75">
      <c r="H447" s="2"/>
    </row>
    <row r="448" ht="12.75">
      <c r="H448" s="2"/>
    </row>
    <row r="449" ht="12.75">
      <c r="H449" s="2"/>
    </row>
    <row r="450" ht="12.75">
      <c r="H450" s="2"/>
    </row>
    <row r="451" ht="12.75">
      <c r="H451" s="2"/>
    </row>
    <row r="452" ht="12.75">
      <c r="H452" s="2"/>
    </row>
    <row r="453" ht="12.75">
      <c r="H453" s="2"/>
    </row>
    <row r="454" ht="12.75">
      <c r="H454" s="2"/>
    </row>
    <row r="455" ht="12.75">
      <c r="H455" s="2"/>
    </row>
    <row r="456" ht="12.75">
      <c r="H456" s="2"/>
    </row>
    <row r="457" ht="12.75">
      <c r="H457" s="2"/>
    </row>
    <row r="458" ht="12.75">
      <c r="H458" s="2"/>
    </row>
    <row r="459" ht="12.75">
      <c r="H459" s="2"/>
    </row>
    <row r="460" ht="12.75">
      <c r="H460" s="2"/>
    </row>
    <row r="461" ht="12.75">
      <c r="H461" s="2"/>
    </row>
    <row r="462" ht="12.75">
      <c r="H462" s="2"/>
    </row>
    <row r="463" ht="12.75">
      <c r="H463" s="2"/>
    </row>
    <row r="464" ht="12.75">
      <c r="H464" s="2"/>
    </row>
    <row r="465" ht="12.75">
      <c r="H465" s="2"/>
    </row>
    <row r="466" ht="12.75">
      <c r="H466" s="2"/>
    </row>
    <row r="467" ht="12.75">
      <c r="H467" s="2"/>
    </row>
    <row r="468" ht="12.75">
      <c r="H468" s="2"/>
    </row>
    <row r="469" ht="12.75">
      <c r="H469" s="2"/>
    </row>
    <row r="470" ht="12.75">
      <c r="H470" s="2"/>
    </row>
    <row r="471" ht="12.75">
      <c r="H471" s="2"/>
    </row>
    <row r="472" ht="12.75">
      <c r="H472" s="2"/>
    </row>
    <row r="473" ht="12.75">
      <c r="H473" s="2"/>
    </row>
    <row r="474" ht="12.75">
      <c r="H474" s="2"/>
    </row>
    <row r="475" ht="12.75">
      <c r="H475" s="2"/>
    </row>
    <row r="476" ht="12.75">
      <c r="H476" s="2"/>
    </row>
    <row r="477" ht="12.75">
      <c r="H477" s="2"/>
    </row>
    <row r="478" ht="12.75">
      <c r="H478" s="2"/>
    </row>
    <row r="479" ht="12.75">
      <c r="H479" s="2"/>
    </row>
    <row r="480" ht="12.75">
      <c r="H480" s="2"/>
    </row>
    <row r="481" ht="12.75">
      <c r="H481" s="2"/>
    </row>
    <row r="482" ht="12.75">
      <c r="H482" s="2"/>
    </row>
    <row r="483" ht="12.75">
      <c r="H483" s="2"/>
    </row>
    <row r="484" ht="12.75">
      <c r="H484" s="2"/>
    </row>
    <row r="485" ht="12.75">
      <c r="H485" s="2"/>
    </row>
    <row r="486" ht="12.75">
      <c r="H486" s="2"/>
    </row>
    <row r="487" ht="12.75">
      <c r="H487" s="2"/>
    </row>
    <row r="488" ht="12.75">
      <c r="H488" s="2"/>
    </row>
    <row r="489" ht="12.75">
      <c r="H489" s="2"/>
    </row>
    <row r="490" ht="12.75">
      <c r="H490" s="2"/>
    </row>
    <row r="491" ht="12.75">
      <c r="H491" s="2"/>
    </row>
    <row r="492" ht="12.75">
      <c r="H492" s="2"/>
    </row>
    <row r="493" ht="12.75">
      <c r="H493" s="2"/>
    </row>
    <row r="494" ht="12.75">
      <c r="H494" s="2"/>
    </row>
    <row r="495" ht="12.75">
      <c r="H495" s="2"/>
    </row>
    <row r="496" ht="12.75">
      <c r="H496" s="2"/>
    </row>
    <row r="497" ht="12.75">
      <c r="H497" s="2"/>
    </row>
    <row r="498" ht="12.75">
      <c r="H498" s="2"/>
    </row>
    <row r="499" ht="12.75">
      <c r="H499" s="2"/>
    </row>
    <row r="500" ht="12.75">
      <c r="H500" s="2"/>
    </row>
    <row r="501" ht="12.75">
      <c r="H501" s="2"/>
    </row>
    <row r="502" ht="12.75">
      <c r="H502" s="2"/>
    </row>
    <row r="503" ht="12.75">
      <c r="H503" s="2"/>
    </row>
    <row r="504" ht="12.75">
      <c r="H504" s="2"/>
    </row>
    <row r="505" ht="12.75">
      <c r="H505" s="2"/>
    </row>
    <row r="506" ht="12.75">
      <c r="H506" s="2"/>
    </row>
    <row r="507" ht="12.75">
      <c r="H507" s="2"/>
    </row>
    <row r="508" ht="12.75">
      <c r="H508" s="2"/>
    </row>
    <row r="509" ht="12.75">
      <c r="H509" s="2"/>
    </row>
    <row r="510" ht="12.75">
      <c r="H510" s="2"/>
    </row>
    <row r="511" ht="12.75">
      <c r="H511" s="2"/>
    </row>
    <row r="512" ht="12.75">
      <c r="H512" s="2"/>
    </row>
    <row r="513" ht="12.75">
      <c r="H513" s="2"/>
    </row>
    <row r="514" ht="12.75">
      <c r="H514" s="2"/>
    </row>
    <row r="515" ht="12.75">
      <c r="H515" s="2"/>
    </row>
    <row r="516" ht="12.75">
      <c r="H516" s="2"/>
    </row>
    <row r="517" ht="12.75">
      <c r="H517" s="2"/>
    </row>
    <row r="518" ht="12.75">
      <c r="H518" s="2"/>
    </row>
    <row r="519" ht="12.75">
      <c r="H519" s="2"/>
    </row>
    <row r="520" ht="12.75">
      <c r="H520" s="2"/>
    </row>
    <row r="521" ht="12.75">
      <c r="H521" s="2"/>
    </row>
    <row r="522" ht="12.75">
      <c r="H522" s="2"/>
    </row>
    <row r="523" ht="12.75">
      <c r="H523" s="2"/>
    </row>
    <row r="524" ht="12.75">
      <c r="H524" s="2"/>
    </row>
    <row r="525" ht="12.75">
      <c r="H525" s="2"/>
    </row>
    <row r="526" ht="12.75">
      <c r="H526" s="2"/>
    </row>
    <row r="527" ht="12.75">
      <c r="H527" s="2"/>
    </row>
    <row r="528" ht="12.75">
      <c r="H528" s="2"/>
    </row>
    <row r="529" ht="12.75">
      <c r="H529" s="2"/>
    </row>
    <row r="530" ht="12.75">
      <c r="H530" s="2"/>
    </row>
    <row r="531" ht="12.75">
      <c r="H531" s="2"/>
    </row>
    <row r="532" ht="12.75">
      <c r="H532" s="2"/>
    </row>
    <row r="533" ht="12.75">
      <c r="H533" s="2"/>
    </row>
    <row r="534" ht="12.75">
      <c r="H534" s="2"/>
    </row>
    <row r="535" ht="12.75">
      <c r="H535" s="2"/>
    </row>
    <row r="536" ht="12.75">
      <c r="H536" s="2"/>
    </row>
    <row r="537" ht="12.75">
      <c r="H537" s="2"/>
    </row>
    <row r="538" ht="12.75">
      <c r="H538" s="2"/>
    </row>
    <row r="539" ht="12.75">
      <c r="H539" s="2"/>
    </row>
    <row r="540" ht="12.75">
      <c r="H540" s="2"/>
    </row>
    <row r="541" ht="12.75">
      <c r="H541" s="2"/>
    </row>
    <row r="542" ht="12.75">
      <c r="H542" s="2"/>
    </row>
    <row r="543" ht="12.75">
      <c r="H543" s="2"/>
    </row>
    <row r="544" ht="12.75">
      <c r="H544" s="2"/>
    </row>
    <row r="545" ht="12.75">
      <c r="H545" s="2"/>
    </row>
    <row r="546" ht="12.75">
      <c r="H546" s="2"/>
    </row>
    <row r="547" ht="12.75">
      <c r="H547" s="2"/>
    </row>
    <row r="548" ht="12.75">
      <c r="H548" s="2"/>
    </row>
    <row r="549" ht="12.75">
      <c r="H549" s="2"/>
    </row>
    <row r="550" ht="12.75">
      <c r="H550" s="2"/>
    </row>
    <row r="551" ht="12.75">
      <c r="H551" s="2"/>
    </row>
    <row r="552" ht="12.75">
      <c r="H552" s="2"/>
    </row>
    <row r="553" ht="12.75">
      <c r="H553" s="2"/>
    </row>
    <row r="554" ht="12.75">
      <c r="H554" s="2"/>
    </row>
    <row r="555" ht="12.75">
      <c r="H555" s="2"/>
    </row>
    <row r="556" ht="12.75">
      <c r="H556" s="2"/>
    </row>
    <row r="557" ht="12.75">
      <c r="H557" s="2"/>
    </row>
    <row r="558" ht="12.75">
      <c r="H558" s="2"/>
    </row>
    <row r="559" ht="12.75">
      <c r="H559" s="2"/>
    </row>
    <row r="560" ht="12.75">
      <c r="H560" s="2"/>
    </row>
    <row r="561" ht="12.75">
      <c r="H561" s="2"/>
    </row>
    <row r="562" ht="12.75">
      <c r="H562" s="2"/>
    </row>
    <row r="563" ht="12.75">
      <c r="H563" s="2"/>
    </row>
    <row r="564" ht="12.75">
      <c r="H564" s="2"/>
    </row>
    <row r="565" ht="12.75">
      <c r="H565" s="2"/>
    </row>
    <row r="566" ht="12.75">
      <c r="H566" s="2"/>
    </row>
    <row r="567" ht="12.75">
      <c r="H567" s="2"/>
    </row>
    <row r="568" ht="12.75">
      <c r="H568" s="2"/>
    </row>
    <row r="569" ht="12.75">
      <c r="H569" s="2"/>
    </row>
    <row r="570" ht="12.75">
      <c r="H570" s="2"/>
    </row>
    <row r="571" ht="12.75">
      <c r="H571" s="2"/>
    </row>
    <row r="572" ht="12.75">
      <c r="H572" s="2"/>
    </row>
    <row r="573" ht="12.75">
      <c r="H573" s="2"/>
    </row>
    <row r="574" ht="12.75">
      <c r="H574" s="2"/>
    </row>
    <row r="575" ht="12.75">
      <c r="H575" s="2"/>
    </row>
    <row r="576" ht="12.75">
      <c r="H576" s="2"/>
    </row>
    <row r="577" ht="12.75">
      <c r="H577" s="2"/>
    </row>
    <row r="578" ht="12.75">
      <c r="H578" s="2"/>
    </row>
    <row r="579" ht="12.75">
      <c r="H579" s="2"/>
    </row>
    <row r="580" ht="12.75">
      <c r="H580" s="2"/>
    </row>
    <row r="581" ht="12.75">
      <c r="H581" s="2"/>
    </row>
    <row r="582" ht="12.75">
      <c r="H582" s="2"/>
    </row>
    <row r="583" ht="12.75">
      <c r="H583" s="2"/>
    </row>
    <row r="584" ht="12.75">
      <c r="H584" s="2"/>
    </row>
    <row r="585" ht="12.75">
      <c r="H585" s="2"/>
    </row>
    <row r="586" ht="12.75">
      <c r="H586" s="2"/>
    </row>
    <row r="587" ht="12.75">
      <c r="H587" s="2"/>
    </row>
    <row r="588" ht="12.75">
      <c r="H588" s="2"/>
    </row>
    <row r="589" ht="12.75">
      <c r="H589" s="2"/>
    </row>
    <row r="590" ht="12.75">
      <c r="H590" s="2"/>
    </row>
    <row r="591" ht="12.75">
      <c r="H591" s="2"/>
    </row>
    <row r="592" ht="12.75">
      <c r="H592" s="2"/>
    </row>
    <row r="593" ht="12.75">
      <c r="H593" s="2"/>
    </row>
    <row r="594" ht="12.75">
      <c r="H594" s="2"/>
    </row>
    <row r="595" ht="12.75">
      <c r="H595" s="2"/>
    </row>
    <row r="596" ht="12.75">
      <c r="H596" s="2"/>
    </row>
    <row r="597" ht="12.75">
      <c r="H597" s="2"/>
    </row>
    <row r="598" ht="12.75">
      <c r="H598" s="2"/>
    </row>
  </sheetData>
  <sheetProtection/>
  <mergeCells count="5">
    <mergeCell ref="B6:J6"/>
    <mergeCell ref="B1:J3"/>
    <mergeCell ref="H7:J7"/>
    <mergeCell ref="B4:H4"/>
    <mergeCell ref="B5:J5"/>
  </mergeCells>
  <printOptions/>
  <pageMargins left="0.2" right="0.2" top="0.28" bottom="0.31496062992125984" header="0.18" footer="0.2362204724409449"/>
  <pageSetup fitToHeight="12" horizontalDpi="600" verticalDpi="600" orientation="portrait" paperSize="9" scale="73" r:id="rId1"/>
  <headerFooter alignWithMargins="0">
    <oddFooter>&amp;CСтраница &amp;P</oddFooter>
  </headerFooter>
  <rowBreaks count="2" manualBreakCount="2">
    <brk id="291" max="9" man="1"/>
    <brk id="3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Секретарь</cp:lastModifiedBy>
  <cp:lastPrinted>2014-05-05T05:08:19Z</cp:lastPrinted>
  <dcterms:created xsi:type="dcterms:W3CDTF">2007-06-06T09:55:45Z</dcterms:created>
  <dcterms:modified xsi:type="dcterms:W3CDTF">2014-05-06T05:46:41Z</dcterms:modified>
  <cp:category/>
  <cp:version/>
  <cp:contentType/>
  <cp:contentStatus/>
</cp:coreProperties>
</file>