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tabRatio="692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<sst xmlns="http://schemas.openxmlformats.org/spreadsheetml/2006/main" count="108" uniqueCount="105">
  <si>
    <t>1 00 00000 00 0000 000</t>
  </si>
  <si>
    <t>1 01 00000 00 0000 000</t>
  </si>
  <si>
    <t>Налоги на прибыль, доходы</t>
  </si>
  <si>
    <t>1 01 02000 01 0000 110</t>
  </si>
  <si>
    <t>1 01 02022 01 0000 110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</si>
  <si>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</si>
  <si>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</si>
  <si>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</si>
  <si>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</si>
  <si>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</si>
  <si>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</si>
  <si>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</si>
  <si>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</si>
  <si>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</si>
  <si>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</si>
  <si>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</si>
  <si>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2.00.00000.00.0000.000</t>
  </si>
  <si>
    <t>Безвозмездные поступления</t>
  </si>
  <si>
    <t>2.02.00000.00.0000.000</t>
  </si>
  <si>
    <t>2.02.01000.00.0000.151</t>
  </si>
  <si>
    <t>2.02.03000.00.0000.151</t>
  </si>
  <si>
    <t>ВСЕГО ДОХОДЫ</t>
  </si>
  <si>
    <t>1 06 06013 10 0000 110</t>
  </si>
  <si>
    <t>1 11 00000 00 0000 00</t>
  </si>
  <si>
    <t xml:space="preserve">Дотации от других бюджетов  бюдж.системы </t>
  </si>
  <si>
    <t>1 06 01030 10 0000 110</t>
  </si>
  <si>
    <t xml:space="preserve">1 14 00000 00 0000 000 </t>
  </si>
  <si>
    <t>2.02.01003.10.0000.151</t>
  </si>
  <si>
    <t>2.02.03003.10.0000.151</t>
  </si>
  <si>
    <t>2.02.01001.10.0000.151</t>
  </si>
  <si>
    <t>2.02.03024.10.0000.151</t>
  </si>
  <si>
    <t>2.02.03015.10.0000.151</t>
  </si>
  <si>
    <t>1 08 040200100000 110</t>
  </si>
  <si>
    <t>Государственная пошлина</t>
  </si>
  <si>
    <t>1 08 00000 00 0000 000</t>
  </si>
  <si>
    <t>1 06 06023 10 0000 110</t>
  </si>
  <si>
    <t>1 05 03020 01 0000 110</t>
  </si>
  <si>
    <t>Прочие безвозмездные поступления в бюджеты поселений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</si>
  <si>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</si>
  <si>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</si>
  <si>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</si>
  <si>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</t>
  </si>
  <si>
    <t>Единый сельскохозяйственный налог (за налоговые периоды, истекшие до 1 января 2011 года)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</si>
  <si>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</si>
  <si>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</si>
  <si>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</si>
  <si>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</si>
  <si>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</si>
  <si>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</si>
  <si>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</si>
  <si>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1 06 06010 00 0000 110</t>
  </si>
  <si>
    <t xml:space="preserve">Код </t>
  </si>
  <si>
    <t>Наименование кода поступлений в бюджет,группы,подгруппы,
статьи, подстатьи,элемента,подвида доходов,классификации 
операций сектора государственного управления</t>
  </si>
  <si>
    <t>Налоговые и неналоговые доходы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</si>
  <si>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</si>
  <si>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1 08 040000100000 110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</si>
  <si>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</si>
  <si>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</si>
  <si>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</si>
  <si>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</si>
  <si>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</si>
  <si>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1 1402000 00 0000 000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</si>
  <si>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</si>
  <si>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1 1402032 10 0000 410</t>
  </si>
  <si>
    <t>1 13 00000 00 0000 000</t>
  </si>
  <si>
    <t>ДОХОДЫ ОТ ПРОДАЖИ МАТЕРИАЛЬНЫХ И НЕМАТЕРИАЛЬНЫХ АКТИВОВ</t>
  </si>
  <si>
    <t>ПРОЧИЕ НЕНАЛОГОВЫЕ ДОХОДЫ</t>
  </si>
  <si>
    <t>1 17 00000 00 0000 000</t>
  </si>
  <si>
    <t>Невыясненные поступления</t>
  </si>
  <si>
    <t>1 17 01000 00 0000 180</t>
  </si>
  <si>
    <t>Невыясненные поступления, зачисляемые в бюджеты поселений</t>
  </si>
  <si>
    <t>1 17 01050 10 0000 180</t>
  </si>
  <si>
    <t>Дотации бюджетам поселений на поддержку мер по обеспечению сбалансированности бюджетов</t>
  </si>
  <si>
    <t>Дотации бюджетам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</si>
  <si>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</si>
  <si>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</si>
  <si>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</si>
  <si>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</si>
  <si>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</si>
  <si>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Иные межбюджетные трансферты</t>
  </si>
  <si>
    <t>2 02 04000 00 0000 151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</si>
  <si>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</si>
  <si>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2 02 04029 00 0000 151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</si>
  <si>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</si>
  <si>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2 02 04029 10 0000 151</t>
  </si>
  <si>
    <t>ПРОЧИЕ БЕЗВОЗМЕЗДНЫЕ ПОСТУПЛЕНИЯ</t>
  </si>
  <si>
    <t>2 07 00000 00 0000 180</t>
  </si>
  <si>
    <t>2 07 05000 10 0000 180</t>
  </si>
  <si>
    <t>Исполнено  в % к бюджетным назначениям  2012 года</t>
  </si>
  <si>
    <t>(рублей)</t>
  </si>
  <si>
    <t>Приложение  1</t>
  </si>
  <si>
    <t>1 13 01995 10 0000 130</t>
  </si>
  <si>
    <t>1 13 01000 00 0000 130</t>
  </si>
  <si>
    <t>1 01 02010 01 0000 110</t>
  </si>
  <si>
    <t>ДОХОДЫ ОТ ОКАЗАНИЯ  УСЛУГ ИЛИ  КОМПЕНСАЦИИ ЗАТРАТ ГОСУДАРСТВА</t>
  </si>
  <si>
    <t>Прочие доходы от оказания платных услуг(работ)  или компенсации затрат государства</t>
  </si>
  <si>
    <t xml:space="preserve">Прочие доходы от оказания платных услуг(работ) получателями средствв бюджет поселения </t>
  </si>
  <si>
    <t>1 11 05013 10 0000 120</t>
  </si>
  <si>
    <t>Доходы, получаемые в виде арендной платы за имущество</t>
  </si>
  <si>
    <t>Исполнено за  полугодие 2012 года</t>
  </si>
  <si>
    <t xml:space="preserve">"Об исполнении  бюджета Советского сельсовета за  полугодие 2012 год" </t>
  </si>
  <si>
    <t>Доходы бюджета Советского сельсовета  
по кодам видов доходов, подвидов доходов, классификации сектора государственного управления, относящихся к доходам бюджета   за  полугодие 2012 года</t>
  </si>
  <si>
    <t>1 11 05035 10 0000 120</t>
  </si>
  <si>
    <t xml:space="preserve">к  постановлению Администрации Советского  сельсовета   от 1 августа 2012 года № 17 </t>
  </si>
  <si>
    <t>Утверждено по решению Советской сельской Думы "О бюджете Советского сельсовета на 2012 год" с учетом  внесенных изменений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</si>
</sst>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3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Arial"/>
      <family val="2"/>
    </font>
    <font>
      <sz val="11"/>
      <name val="Arial Cyr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8" fillId="0" borderId="10" xfId="0" applyFont="1" applyFill="1" applyBorder="1" applyAlignment="1">
      <alignment horizontal="justify" vertical="top" wrapText="1"/>
    </xf>
    <xf numFmtId="0" fontId="28" fillId="0" borderId="10" xfId="0" applyFont="1" applyFill="1" applyBorder="1" applyAlignment="1">
      <alignment horizontal="center" vertical="top" wrapText="1"/>
    </xf>
    <xf numFmtId="1" fontId="25" fillId="0" borderId="10" xfId="0" applyNumberFormat="1" applyFont="1" applyFill="1" applyBorder="1" applyAlignment="1">
      <alignment vertical="top" wrapText="1"/>
    </xf>
    <xf numFmtId="1" fontId="29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25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 wrapText="1"/>
    </xf>
    <xf numFmtId="49" fontId="26" fillId="0" borderId="10" xfId="0" applyNumberFormat="1" applyFont="1" applyFill="1" applyBorder="1" applyAlignment="1">
      <alignment wrapText="1"/>
    </xf>
    <xf numFmtId="0" fontId="27" fillId="0" borderId="10" xfId="0" applyFont="1" applyFill="1" applyBorder="1" applyAlignment="1">
      <alignment horizontal="justify" vertical="top" wrapText="1"/>
    </xf>
    <xf numFmtId="0" fontId="29" fillId="0" borderId="10" xfId="0" applyFont="1" applyFill="1" applyBorder="1" applyAlignment="1">
      <alignment/>
    </xf>
    <xf numFmtId="1" fontId="29" fillId="0" borderId="10" xfId="0" applyNumberFormat="1" applyFont="1" applyFill="1" applyBorder="1" applyAlignment="1">
      <alignment vertical="top" wrapText="1"/>
    </xf>
    <xf numFmtId="0" fontId="26" fillId="0" borderId="10" xfId="0" applyFont="1" applyFill="1" applyBorder="1" applyAlignment="1">
      <alignment/>
    </xf>
    <xf numFmtId="1" fontId="26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wrapText="1"/>
    </xf>
    <xf numFmtId="0" fontId="28" fillId="0" borderId="0" xfId="0" applyFont="1" applyFill="1" applyAlignment="1">
      <alignment horizontal="justify" vertical="top" wrapText="1"/>
    </xf>
    <xf numFmtId="0" fontId="29" fillId="0" borderId="11" xfId="0" applyFont="1" applyFill="1" applyBorder="1" applyAlignment="1">
      <alignment/>
    </xf>
    <xf numFmtId="0" fontId="27" fillId="0" borderId="10" xfId="0" applyFont="1" applyFill="1" applyBorder="1" applyAlignment="1">
      <alignment horizontal="center" vertical="top" wrapText="1"/>
    </xf>
    <xf numFmtId="0" fontId="28" fillId="0" borderId="0" xfId="0" applyFont="1" applyFill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left"/>
    </xf>
    <xf numFmtId="1" fontId="30" fillId="0" borderId="10" xfId="0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left"/>
    </xf>
    <xf numFmtId="0" fontId="26" fillId="0" borderId="10" xfId="0" applyFont="1" applyFill="1" applyBorder="1" applyAlignment="1">
      <alignment horizontal="left"/>
    </xf>
    <xf numFmtId="1" fontId="25" fillId="0" borderId="10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left"/>
    </xf>
    <xf numFmtId="0" fontId="27" fillId="0" borderId="0" xfId="0" applyFont="1" applyFill="1" applyAlignment="1">
      <alignment horizontal="center" vertical="top" wrapText="1"/>
    </xf>
    <xf numFmtId="1" fontId="26" fillId="0" borderId="10" xfId="0" applyNumberFormat="1" applyFont="1" applyFill="1" applyBorder="1" applyAlignment="1">
      <alignment horizontal="center" wrapText="1"/>
    </xf>
    <xf numFmtId="0" fontId="28" fillId="0" borderId="11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/>
    </xf>
    <xf numFmtId="49" fontId="30" fillId="0" borderId="10" xfId="0" applyNumberFormat="1" applyFont="1" applyFill="1" applyBorder="1" applyAlignment="1">
      <alignment/>
    </xf>
    <xf numFmtId="1" fontId="31" fillId="0" borderId="10" xfId="0" applyNumberFormat="1" applyFont="1" applyFill="1" applyBorder="1" applyAlignment="1">
      <alignment horizontal="center"/>
    </xf>
    <xf numFmtId="1" fontId="25" fillId="0" borderId="10" xfId="0" applyNumberFormat="1" applyFont="1" applyFill="1" applyBorder="1" applyAlignment="1">
      <alignment horizontal="center" vertical="top" wrapText="1"/>
    </xf>
    <xf numFmtId="1" fontId="29" fillId="0" borderId="10" xfId="0" applyNumberFormat="1" applyFont="1" applyFill="1" applyBorder="1" applyAlignment="1">
      <alignment horizontal="center" vertical="top" wrapText="1"/>
    </xf>
    <xf numFmtId="1" fontId="26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24" fillId="0" borderId="0" xfId="0" applyFont="1" applyFill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/>
    </xf>
    <xf numFmtId="49" fontId="23" fillId="0" borderId="10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/>
    </xf>
    <xf numFmtId="0" fontId="0" fillId="22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23" fillId="0" borderId="11" xfId="0" applyFont="1" applyFill="1" applyBorder="1" applyAlignment="1">
      <alignment horizontal="left" wrapText="1"/>
    </xf>
    <xf numFmtId="0" fontId="23" fillId="0" borderId="12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E58"/>
  <sheetViews>
    <sheetView tabSelected="1" zoomScale="75" zoomScaleNormal="75" zoomScaleSheetLayoutView="75" workbookViewId="0" topLeftCell="A3">
      <selection activeCell="C8" sqref="C8:C9"/>
    </sheetView>
  </sheetViews>
  <sheetFormatPr defaultColWidth="9.00390625" defaultRowHeight="12.75"/>
  <cols>
    <col min="1" max="1" width="24.375" style="5" customWidth="1"/>
    <col min="2" max="2" width="60.625" style="5" customWidth="1"/>
    <col min="3" max="3" width="17.125" style="5" customWidth="1"/>
    <col min="4" max="4" width="14.875" style="5" customWidth="1"/>
    <col min="5" max="5" width="0.12890625" style="5" hidden="1" customWidth="1"/>
    <col min="6" max="6" width="9.125" style="5" hidden="1" customWidth="1"/>
    <col min="7" max="16384" width="9.125" style="5" customWidth="1"/>
  </cols>
  <sheetData>
    <row r="1" spans="3:5" ht="24.75" customHeight="1">
      <c r="C1" s="37" t="s">
        <v>90</v>
      </c>
      <c r="D1" s="37"/>
      <c r="E1" s="37"/>
    </row>
    <row r="2" spans="2:5" ht="15.75" customHeight="1">
      <c r="B2" s="44" t="s">
        <v>103</v>
      </c>
      <c r="C2" s="44"/>
      <c r="D2" s="44"/>
      <c r="E2" s="44"/>
    </row>
    <row r="3" spans="2:5" ht="23.25" customHeight="1">
      <c r="B3" s="45" t="s">
        <v>100</v>
      </c>
      <c r="C3" s="45"/>
      <c r="D3" s="45"/>
      <c r="E3" s="45"/>
    </row>
    <row r="4" spans="2:3" ht="3.75" customHeight="1" hidden="1">
      <c r="B4" s="6"/>
      <c r="C4" s="7"/>
    </row>
    <row r="5" spans="2:3" ht="5.25" customHeight="1" hidden="1">
      <c r="B5" s="6"/>
      <c r="C5" s="7"/>
    </row>
    <row r="6" spans="1:4" ht="80.25" customHeight="1">
      <c r="A6" s="38" t="s">
        <v>101</v>
      </c>
      <c r="B6" s="38"/>
      <c r="C6" s="38"/>
      <c r="D6" s="38"/>
    </row>
    <row r="7" spans="2:5" ht="23.25" customHeight="1">
      <c r="B7" s="7"/>
      <c r="C7" s="7"/>
      <c r="D7" s="5" t="s">
        <v>89</v>
      </c>
      <c r="E7" s="5" t="s">
        <v>89</v>
      </c>
    </row>
    <row r="8" spans="1:5" ht="6.75" customHeight="1">
      <c r="A8" s="40" t="s">
        <v>51</v>
      </c>
      <c r="B8" s="42" t="s">
        <v>52</v>
      </c>
      <c r="C8" s="39" t="s">
        <v>104</v>
      </c>
      <c r="D8" s="39" t="s">
        <v>99</v>
      </c>
      <c r="E8" s="46" t="s">
        <v>88</v>
      </c>
    </row>
    <row r="9" spans="1:5" ht="156" customHeight="1">
      <c r="A9" s="41"/>
      <c r="B9" s="43"/>
      <c r="C9" s="39"/>
      <c r="D9" s="39"/>
      <c r="E9" s="47"/>
    </row>
    <row r="10" spans="1:5" ht="12.75">
      <c r="A10" s="8" t="s">
        <v>0</v>
      </c>
      <c r="B10" s="9" t="s">
        <v>53</v>
      </c>
      <c r="C10" s="34">
        <f>C12+C16+C19+C27+C30+C35+C38+C41</f>
        <v>429000</v>
      </c>
      <c r="D10" s="34">
        <f>D12+D16+D19+D27+D30+D35+D38+D41</f>
        <v>120477.86</v>
      </c>
      <c r="E10" s="3">
        <f>ROUND(D10/C10*100,2)</f>
        <v>28.08</v>
      </c>
    </row>
    <row r="11" spans="1:5" ht="14.25" customHeight="1">
      <c r="A11" s="8" t="s">
        <v>1</v>
      </c>
      <c r="B11" s="10" t="s">
        <v>2</v>
      </c>
      <c r="C11" s="34">
        <f>C14</f>
        <v>165000</v>
      </c>
      <c r="D11" s="34">
        <f>D14</f>
        <v>80679.86</v>
      </c>
      <c r="E11" s="3">
        <f aca="true" t="shared" si="0" ref="E11:E58">ROUND(D11/C11*100,2)</f>
        <v>48.9</v>
      </c>
    </row>
    <row r="12" spans="1:5" ht="12.75">
      <c r="A12" s="8" t="s">
        <v>3</v>
      </c>
      <c r="B12" s="11" t="s">
        <v>41</v>
      </c>
      <c r="C12" s="34">
        <f>C15+C14</f>
        <v>165000</v>
      </c>
      <c r="D12" s="34">
        <f>D15+D14</f>
        <v>80679.86</v>
      </c>
      <c r="E12" s="3">
        <f t="shared" si="0"/>
        <v>48.9</v>
      </c>
    </row>
    <row r="13" spans="1:5" ht="49.5" customHeight="1">
      <c r="A13" s="12" t="s">
        <v>3</v>
      </c>
      <c r="B13" s="1" t="s">
        <v>40</v>
      </c>
      <c r="C13" s="35">
        <f>C14+C15</f>
        <v>165000</v>
      </c>
      <c r="D13" s="35">
        <f>D14+D15</f>
        <v>80679.86</v>
      </c>
      <c r="E13" s="3">
        <f t="shared" si="0"/>
        <v>48.9</v>
      </c>
    </row>
    <row r="14" spans="1:5" ht="87" customHeight="1">
      <c r="A14" s="12" t="s">
        <v>93</v>
      </c>
      <c r="B14" s="1" t="s">
        <v>39</v>
      </c>
      <c r="C14" s="35">
        <v>165000</v>
      </c>
      <c r="D14" s="35">
        <f>80571.06+108.8</f>
        <v>80679.86</v>
      </c>
      <c r="E14" s="3">
        <f t="shared" si="0"/>
        <v>48.9</v>
      </c>
    </row>
    <row r="15" spans="1:5" ht="96.75" customHeight="1">
      <c r="A15" s="12" t="s">
        <v>4</v>
      </c>
      <c r="B15" s="1" t="s">
        <v>38</v>
      </c>
      <c r="C15" s="35"/>
      <c r="D15" s="35"/>
      <c r="E15" s="3"/>
    </row>
    <row r="16" spans="1:5" ht="12.75">
      <c r="A16" s="14" t="s">
        <v>5</v>
      </c>
      <c r="B16" s="10" t="s">
        <v>6</v>
      </c>
      <c r="C16" s="36">
        <f>C18</f>
        <v>0</v>
      </c>
      <c r="D16" s="36">
        <f>D18</f>
        <v>1736.42</v>
      </c>
      <c r="E16" s="3">
        <v>0</v>
      </c>
    </row>
    <row r="17" spans="1:5" ht="17.25" customHeight="1">
      <c r="A17" s="12" t="s">
        <v>7</v>
      </c>
      <c r="B17" s="1" t="s">
        <v>8</v>
      </c>
      <c r="C17" s="35">
        <f>C18</f>
        <v>0</v>
      </c>
      <c r="D17" s="35">
        <f>D18</f>
        <v>1736.42</v>
      </c>
      <c r="E17" s="3">
        <v>0</v>
      </c>
    </row>
    <row r="18" spans="1:5" ht="37.5" customHeight="1">
      <c r="A18" s="12" t="s">
        <v>36</v>
      </c>
      <c r="B18" s="1" t="s">
        <v>42</v>
      </c>
      <c r="C18" s="35"/>
      <c r="D18" s="35">
        <v>1736.42</v>
      </c>
      <c r="E18" s="3">
        <v>0</v>
      </c>
    </row>
    <row r="19" spans="1:5" ht="16.5" customHeight="1">
      <c r="A19" s="14" t="s">
        <v>9</v>
      </c>
      <c r="B19" s="10" t="s">
        <v>10</v>
      </c>
      <c r="C19" s="34">
        <f>C21+C24+C26</f>
        <v>224000</v>
      </c>
      <c r="D19" s="34">
        <f>D21+D24+D26</f>
        <v>20166.29</v>
      </c>
      <c r="E19" s="3">
        <f t="shared" si="0"/>
        <v>9</v>
      </c>
    </row>
    <row r="20" spans="1:5" ht="18.75" customHeight="1">
      <c r="A20" s="12" t="s">
        <v>25</v>
      </c>
      <c r="B20" s="16" t="s">
        <v>11</v>
      </c>
      <c r="C20" s="35">
        <f>C21</f>
        <v>29000</v>
      </c>
      <c r="D20" s="35">
        <f>D21</f>
        <v>766.24</v>
      </c>
      <c r="E20" s="3">
        <f t="shared" si="0"/>
        <v>2.64</v>
      </c>
    </row>
    <row r="21" spans="1:5" ht="51.75" customHeight="1">
      <c r="A21" s="12" t="s">
        <v>25</v>
      </c>
      <c r="B21" s="17" t="s">
        <v>43</v>
      </c>
      <c r="C21" s="35">
        <v>29000</v>
      </c>
      <c r="D21" s="35">
        <v>766.24</v>
      </c>
      <c r="E21" s="3">
        <f t="shared" si="0"/>
        <v>2.64</v>
      </c>
    </row>
    <row r="22" spans="1:5" ht="15.75" customHeight="1">
      <c r="A22" s="12" t="s">
        <v>44</v>
      </c>
      <c r="B22" s="16" t="s">
        <v>12</v>
      </c>
      <c r="C22" s="35"/>
      <c r="D22" s="35"/>
      <c r="E22" s="3"/>
    </row>
    <row r="23" spans="1:5" ht="57.75" customHeight="1">
      <c r="A23" s="12" t="s">
        <v>50</v>
      </c>
      <c r="B23" s="1" t="s">
        <v>49</v>
      </c>
      <c r="C23" s="35"/>
      <c r="D23" s="35"/>
      <c r="E23" s="3"/>
    </row>
    <row r="24" spans="1:5" ht="78" customHeight="1">
      <c r="A24" s="12" t="s">
        <v>22</v>
      </c>
      <c r="B24" s="1" t="s">
        <v>45</v>
      </c>
      <c r="C24" s="35">
        <v>195000</v>
      </c>
      <c r="D24" s="35">
        <v>17622.94</v>
      </c>
      <c r="E24" s="3">
        <f t="shared" si="0"/>
        <v>9.04</v>
      </c>
    </row>
    <row r="25" spans="1:5" ht="53.25" customHeight="1">
      <c r="A25" s="12" t="s">
        <v>46</v>
      </c>
      <c r="B25" s="1" t="s">
        <v>47</v>
      </c>
      <c r="C25" s="35"/>
      <c r="D25" s="35"/>
      <c r="E25" s="3"/>
    </row>
    <row r="26" spans="1:5" ht="77.25" customHeight="1">
      <c r="A26" s="12" t="s">
        <v>35</v>
      </c>
      <c r="B26" s="1" t="s">
        <v>48</v>
      </c>
      <c r="C26" s="35"/>
      <c r="D26" s="35">
        <v>1777.11</v>
      </c>
      <c r="E26" s="3"/>
    </row>
    <row r="27" spans="1:5" ht="15.75" customHeight="1">
      <c r="A27" s="14" t="s">
        <v>34</v>
      </c>
      <c r="B27" s="9" t="s">
        <v>33</v>
      </c>
      <c r="C27" s="35">
        <f>C28</f>
        <v>7000</v>
      </c>
      <c r="D27" s="35">
        <f>D28</f>
        <v>6250</v>
      </c>
      <c r="E27" s="3">
        <f t="shared" si="0"/>
        <v>89.29</v>
      </c>
    </row>
    <row r="28" spans="1:5" ht="45" customHeight="1">
      <c r="A28" s="12" t="s">
        <v>55</v>
      </c>
      <c r="B28" s="1" t="s">
        <v>54</v>
      </c>
      <c r="C28" s="35">
        <f>C29</f>
        <v>7000</v>
      </c>
      <c r="D28" s="35">
        <f>D29</f>
        <v>6250</v>
      </c>
      <c r="E28" s="3">
        <f t="shared" si="0"/>
        <v>89.29</v>
      </c>
    </row>
    <row r="29" spans="1:5" ht="60.75" customHeight="1">
      <c r="A29" s="12" t="s">
        <v>32</v>
      </c>
      <c r="B29" s="17" t="s">
        <v>56</v>
      </c>
      <c r="C29" s="35">
        <v>7000</v>
      </c>
      <c r="D29" s="35">
        <v>6250</v>
      </c>
      <c r="E29" s="3">
        <f t="shared" si="0"/>
        <v>89.29</v>
      </c>
    </row>
    <row r="30" spans="1:5" ht="52.5" customHeight="1">
      <c r="A30" s="14" t="s">
        <v>23</v>
      </c>
      <c r="B30" s="10" t="s">
        <v>13</v>
      </c>
      <c r="C30" s="36">
        <f>C31</f>
        <v>29000</v>
      </c>
      <c r="D30" s="36">
        <f>D31</f>
        <v>7555.29</v>
      </c>
      <c r="E30" s="3">
        <f t="shared" si="0"/>
        <v>26.05</v>
      </c>
    </row>
    <row r="31" spans="1:5" ht="75" customHeight="1">
      <c r="A31" s="12" t="s">
        <v>14</v>
      </c>
      <c r="B31" s="1" t="s">
        <v>57</v>
      </c>
      <c r="C31" s="35">
        <f>C33+C34</f>
        <v>29000</v>
      </c>
      <c r="D31" s="35">
        <f>D33+D34</f>
        <v>7555.29</v>
      </c>
      <c r="E31" s="3">
        <f t="shared" si="0"/>
        <v>26.05</v>
      </c>
    </row>
    <row r="32" spans="1:5" ht="68.25" customHeight="1">
      <c r="A32" s="12" t="s">
        <v>15</v>
      </c>
      <c r="B32" s="1" t="s">
        <v>59</v>
      </c>
      <c r="C32" s="35">
        <f>C33</f>
        <v>17000</v>
      </c>
      <c r="D32" s="35">
        <f>D33</f>
        <v>7555.29</v>
      </c>
      <c r="E32" s="3">
        <f t="shared" si="0"/>
        <v>44.44</v>
      </c>
    </row>
    <row r="33" spans="1:5" ht="60" customHeight="1">
      <c r="A33" s="18" t="s">
        <v>97</v>
      </c>
      <c r="B33" s="1" t="s">
        <v>58</v>
      </c>
      <c r="C33" s="35">
        <v>17000</v>
      </c>
      <c r="D33" s="35">
        <v>7555.29</v>
      </c>
      <c r="E33" s="3">
        <f t="shared" si="0"/>
        <v>44.44</v>
      </c>
    </row>
    <row r="34" spans="1:5" ht="20.25" customHeight="1">
      <c r="A34" s="18" t="s">
        <v>102</v>
      </c>
      <c r="B34" s="1" t="s">
        <v>98</v>
      </c>
      <c r="C34" s="35">
        <v>12000</v>
      </c>
      <c r="D34" s="35"/>
      <c r="E34" s="3">
        <f t="shared" si="0"/>
        <v>0</v>
      </c>
    </row>
    <row r="35" spans="1:5" ht="45.75" customHeight="1">
      <c r="A35" s="19" t="s">
        <v>64</v>
      </c>
      <c r="B35" s="11" t="s">
        <v>94</v>
      </c>
      <c r="C35" s="35">
        <f>C37</f>
        <v>4000</v>
      </c>
      <c r="D35" s="35">
        <f>D37</f>
        <v>4090</v>
      </c>
      <c r="E35" s="3">
        <f t="shared" si="0"/>
        <v>102.25</v>
      </c>
    </row>
    <row r="36" spans="1:5" ht="34.5" customHeight="1">
      <c r="A36" s="2" t="s">
        <v>92</v>
      </c>
      <c r="B36" s="1" t="s">
        <v>95</v>
      </c>
      <c r="C36" s="35">
        <f>C37</f>
        <v>4000</v>
      </c>
      <c r="D36" s="35">
        <f>D37</f>
        <v>4090</v>
      </c>
      <c r="E36" s="3">
        <f t="shared" si="0"/>
        <v>102.25</v>
      </c>
    </row>
    <row r="37" spans="1:5" ht="31.5" customHeight="1">
      <c r="A37" s="20" t="s">
        <v>91</v>
      </c>
      <c r="B37" s="17" t="s">
        <v>96</v>
      </c>
      <c r="C37" s="35">
        <v>4000</v>
      </c>
      <c r="D37" s="35">
        <v>4090</v>
      </c>
      <c r="E37" s="3">
        <f t="shared" si="0"/>
        <v>102.25</v>
      </c>
    </row>
    <row r="38" spans="1:5" ht="38.25" customHeight="1" hidden="1">
      <c r="A38" s="14" t="s">
        <v>26</v>
      </c>
      <c r="B38" s="11" t="s">
        <v>65</v>
      </c>
      <c r="C38" s="15">
        <f>C40</f>
        <v>0</v>
      </c>
      <c r="D38" s="15">
        <f>D40</f>
        <v>0</v>
      </c>
      <c r="E38" s="3"/>
    </row>
    <row r="39" spans="1:5" ht="75.75" customHeight="1" hidden="1">
      <c r="A39" s="12" t="s">
        <v>61</v>
      </c>
      <c r="B39" s="1" t="s">
        <v>60</v>
      </c>
      <c r="C39" s="13">
        <f>C40</f>
        <v>0</v>
      </c>
      <c r="D39" s="13">
        <f>D40</f>
        <v>0</v>
      </c>
      <c r="E39" s="3"/>
    </row>
    <row r="40" spans="1:5" ht="73.5" customHeight="1" hidden="1">
      <c r="A40" s="12" t="s">
        <v>63</v>
      </c>
      <c r="B40" s="1" t="s">
        <v>62</v>
      </c>
      <c r="C40" s="13">
        <v>0</v>
      </c>
      <c r="D40" s="13"/>
      <c r="E40" s="3"/>
    </row>
    <row r="41" spans="1:5" ht="21.75" customHeight="1" hidden="1">
      <c r="A41" s="14" t="s">
        <v>67</v>
      </c>
      <c r="B41" s="11" t="s">
        <v>66</v>
      </c>
      <c r="C41" s="21">
        <f>C43</f>
        <v>0</v>
      </c>
      <c r="D41" s="21">
        <f>D43</f>
        <v>0</v>
      </c>
      <c r="E41" s="3"/>
    </row>
    <row r="42" spans="1:5" ht="21.75" customHeight="1" hidden="1">
      <c r="A42" s="2" t="s">
        <v>69</v>
      </c>
      <c r="B42" s="1" t="s">
        <v>68</v>
      </c>
      <c r="C42" s="21">
        <f>C43</f>
        <v>0</v>
      </c>
      <c r="D42" s="21">
        <f>D43</f>
        <v>0</v>
      </c>
      <c r="E42" s="3"/>
    </row>
    <row r="43" spans="1:5" ht="21.75" customHeight="1" hidden="1">
      <c r="A43" s="2" t="s">
        <v>71</v>
      </c>
      <c r="B43" s="1" t="s">
        <v>70</v>
      </c>
      <c r="C43" s="21">
        <v>0</v>
      </c>
      <c r="D43" s="21">
        <v>0</v>
      </c>
      <c r="E43" s="3"/>
    </row>
    <row r="44" spans="1:5" ht="28.5" customHeight="1">
      <c r="A44" s="22" t="s">
        <v>16</v>
      </c>
      <c r="B44" s="9" t="s">
        <v>17</v>
      </c>
      <c r="C44" s="23">
        <f>C45+C56</f>
        <v>2482894</v>
      </c>
      <c r="D44" s="23">
        <f>D45+D56</f>
        <v>1581242.73</v>
      </c>
      <c r="E44" s="3">
        <f t="shared" si="0"/>
        <v>63.69</v>
      </c>
    </row>
    <row r="45" spans="1:5" ht="30.75" customHeight="1">
      <c r="A45" s="24" t="s">
        <v>18</v>
      </c>
      <c r="B45" s="17" t="s">
        <v>74</v>
      </c>
      <c r="C45" s="21">
        <f>C46+C49+C53</f>
        <v>2457894</v>
      </c>
      <c r="D45" s="21">
        <f>D46+D49+D53</f>
        <v>1574429</v>
      </c>
      <c r="E45" s="3">
        <f t="shared" si="0"/>
        <v>64.06</v>
      </c>
    </row>
    <row r="46" spans="1:5" ht="17.25" customHeight="1">
      <c r="A46" s="22" t="s">
        <v>19</v>
      </c>
      <c r="B46" s="9" t="s">
        <v>24</v>
      </c>
      <c r="C46" s="23">
        <f>C47+C48</f>
        <v>2333000</v>
      </c>
      <c r="D46" s="23">
        <f>D47+D48</f>
        <v>1496435</v>
      </c>
      <c r="E46" s="3">
        <f t="shared" si="0"/>
        <v>64.14</v>
      </c>
    </row>
    <row r="47" spans="1:5" ht="33" customHeight="1">
      <c r="A47" s="24" t="s">
        <v>29</v>
      </c>
      <c r="B47" s="1" t="s">
        <v>73</v>
      </c>
      <c r="C47" s="21">
        <v>92000</v>
      </c>
      <c r="D47" s="21">
        <v>53700</v>
      </c>
      <c r="E47" s="3">
        <f t="shared" si="0"/>
        <v>58.37</v>
      </c>
    </row>
    <row r="48" spans="1:5" ht="32.25" customHeight="1">
      <c r="A48" s="24" t="s">
        <v>27</v>
      </c>
      <c r="B48" s="1" t="s">
        <v>72</v>
      </c>
      <c r="C48" s="21">
        <v>2241000</v>
      </c>
      <c r="D48" s="21">
        <v>1442735</v>
      </c>
      <c r="E48" s="3">
        <f t="shared" si="0"/>
        <v>64.38</v>
      </c>
    </row>
    <row r="49" spans="1:5" ht="33" customHeight="1">
      <c r="A49" s="25" t="s">
        <v>20</v>
      </c>
      <c r="B49" s="11" t="s">
        <v>75</v>
      </c>
      <c r="C49" s="26">
        <f>C50+C51+C52</f>
        <v>124894</v>
      </c>
      <c r="D49" s="26">
        <f>D50+D51+D52</f>
        <v>77994</v>
      </c>
      <c r="E49" s="3">
        <f t="shared" si="0"/>
        <v>62.45</v>
      </c>
    </row>
    <row r="50" spans="1:5" ht="36.75" customHeight="1">
      <c r="A50" s="24" t="s">
        <v>28</v>
      </c>
      <c r="B50" s="1" t="s">
        <v>76</v>
      </c>
      <c r="C50" s="4">
        <v>2000</v>
      </c>
      <c r="D50" s="4">
        <v>1000</v>
      </c>
      <c r="E50" s="3">
        <f t="shared" si="0"/>
        <v>50</v>
      </c>
    </row>
    <row r="51" spans="1:5" ht="34.5" customHeight="1">
      <c r="A51" s="27" t="s">
        <v>30</v>
      </c>
      <c r="B51" s="1" t="s">
        <v>78</v>
      </c>
      <c r="C51" s="4">
        <v>68094</v>
      </c>
      <c r="D51" s="4">
        <v>49594</v>
      </c>
      <c r="E51" s="3">
        <f t="shared" si="0"/>
        <v>72.83</v>
      </c>
    </row>
    <row r="52" spans="1:5" ht="51.75" customHeight="1">
      <c r="A52" s="24" t="s">
        <v>31</v>
      </c>
      <c r="B52" s="1" t="s">
        <v>77</v>
      </c>
      <c r="C52" s="4">
        <v>54800</v>
      </c>
      <c r="D52" s="4">
        <v>27400</v>
      </c>
      <c r="E52" s="3">
        <f t="shared" si="0"/>
        <v>50</v>
      </c>
    </row>
    <row r="53" spans="1:5" ht="18.75" customHeight="1">
      <c r="A53" s="28" t="s">
        <v>80</v>
      </c>
      <c r="B53" s="11" t="s">
        <v>79</v>
      </c>
      <c r="C53" s="29">
        <f>C55</f>
        <v>0</v>
      </c>
      <c r="D53" s="29">
        <f>D55</f>
        <v>0</v>
      </c>
      <c r="E53" s="3"/>
    </row>
    <row r="54" spans="1:5" ht="56.25" customHeight="1" hidden="1">
      <c r="A54" s="2" t="s">
        <v>82</v>
      </c>
      <c r="B54" s="17" t="s">
        <v>81</v>
      </c>
      <c r="C54" s="4">
        <f>C55</f>
        <v>0</v>
      </c>
      <c r="D54" s="4">
        <f>D55</f>
        <v>0</v>
      </c>
      <c r="E54" s="3"/>
    </row>
    <row r="55" spans="1:5" ht="57.75" customHeight="1" hidden="1">
      <c r="A55" s="2" t="s">
        <v>84</v>
      </c>
      <c r="B55" s="30" t="s">
        <v>83</v>
      </c>
      <c r="C55" s="4">
        <v>0</v>
      </c>
      <c r="D55" s="4">
        <v>0</v>
      </c>
      <c r="E55" s="3"/>
    </row>
    <row r="56" spans="1:5" ht="27.75" customHeight="1">
      <c r="A56" s="2" t="s">
        <v>86</v>
      </c>
      <c r="B56" s="1" t="s">
        <v>85</v>
      </c>
      <c r="C56" s="4">
        <f>C57</f>
        <v>25000</v>
      </c>
      <c r="D56" s="4">
        <f>D57</f>
        <v>6813.73</v>
      </c>
      <c r="E56" s="3">
        <f t="shared" si="0"/>
        <v>27.25</v>
      </c>
    </row>
    <row r="57" spans="1:5" ht="24.75" customHeight="1">
      <c r="A57" s="2" t="s">
        <v>87</v>
      </c>
      <c r="B57" s="1" t="s">
        <v>37</v>
      </c>
      <c r="C57" s="4">
        <v>25000</v>
      </c>
      <c r="D57" s="4">
        <v>6813.73</v>
      </c>
      <c r="E57" s="3">
        <f t="shared" si="0"/>
        <v>27.25</v>
      </c>
    </row>
    <row r="58" spans="1:5" ht="40.5" customHeight="1">
      <c r="A58" s="31"/>
      <c r="B58" s="32" t="s">
        <v>21</v>
      </c>
      <c r="C58" s="33">
        <f>C10+C44</f>
        <v>2911894</v>
      </c>
      <c r="D58" s="33">
        <f>D10+D44</f>
        <v>1701720.59</v>
      </c>
      <c r="E58" s="3">
        <f t="shared" si="0"/>
        <v>58.44</v>
      </c>
    </row>
    <row r="59" ht="31.5" customHeight="1"/>
    <row r="60" ht="32.25" customHeight="1"/>
    <row r="61" ht="12.75" customHeight="1" hidden="1"/>
    <row r="62" ht="23.25" customHeight="1"/>
    <row r="63" ht="20.25" customHeight="1"/>
    <row r="64" ht="12" customHeight="1"/>
    <row r="65" ht="22.5" customHeight="1"/>
    <row r="67" ht="21.75" customHeight="1"/>
    <row r="68" ht="31.5" customHeight="1"/>
    <row r="69" ht="6.75" customHeight="1"/>
    <row r="70" ht="5.25" customHeight="1"/>
    <row r="71" ht="4.5" customHeight="1"/>
    <row r="72" ht="36" customHeight="1"/>
    <row r="73" ht="18" customHeight="1"/>
    <row r="74" ht="18.75" customHeight="1"/>
    <row r="78" ht="22.5" customHeight="1"/>
    <row r="81" ht="33" customHeight="1"/>
    <row r="83" ht="3" customHeight="1"/>
    <row r="84" ht="15" customHeight="1"/>
    <row r="85" ht="3" customHeight="1"/>
    <row r="86" ht="9.75" customHeight="1" hidden="1"/>
    <row r="87" ht="1.5" customHeight="1"/>
    <row r="90" ht="2.25" customHeight="1"/>
    <row r="91" ht="12.75" hidden="1"/>
    <row r="92" ht="5.25" customHeight="1"/>
    <row r="94" ht="12.75" customHeight="1"/>
    <row r="95" ht="12.75" customHeight="1"/>
    <row r="98" ht="54.75" customHeight="1"/>
  </sheetData>
  <sheetProtection/>
  <mergeCells count="9">
    <mergeCell ref="C1:E1"/>
    <mergeCell ref="A6:D6"/>
    <mergeCell ref="D8:D9"/>
    <mergeCell ref="E8:E9"/>
    <mergeCell ref="A8:A9"/>
    <mergeCell ref="C8:C9"/>
    <mergeCell ref="B8:B9"/>
    <mergeCell ref="B2:E2"/>
    <mergeCell ref="B3:E3"/>
  </mergeCells>
  <printOptions/>
  <pageMargins left="0.58" right="0" top="0.1968503937007874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2012-08-07T10:19:31Z</cp:lastPrinted>
  <dcterms:created xsi:type="dcterms:W3CDTF">2005-05-25T08:06:16Z</dcterms:created>
  <dcterms:modified xsi:type="dcterms:W3CDTF">2012-08-07T10:21:55Z</dcterms:modified>
  <cp:category/>
  <cp:version/>
  <cp:contentType/>
  <cp:contentStatus/>
</cp:coreProperties>
</file>